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oshida-maki\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<sst xmlns="http://schemas.openxmlformats.org/spreadsheetml/2006/main" count="1179" uniqueCount="621">
  <si>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</si>
  <si>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</si>
  <si>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</si>
  <si>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</si>
  <si>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</si>
  <si>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</si>
  <si>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</si>
  <si>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</si>
  <si>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</si>
  <si>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</si>
  <si>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</si>
  <si>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</si>
  <si>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</si>
  <si>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</si>
  <si>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</si>
  <si>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</si>
  <si>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</si>
  <si>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</si>
  <si>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</si>
  <si>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</si>
  <si>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</si>
  <si>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</si>
  <si>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</si>
  <si>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</si>
  <si>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</si>
  <si>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</si>
  <si>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</si>
  <si>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</si>
  <si>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</si>
  <si>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</si>
  <si>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</si>
  <si>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</si>
  <si>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</si>
  <si>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</si>
  <si>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</si>
  <si>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</si>
  <si>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</si>
  <si>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</si>
  <si>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</si>
  <si>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</si>
  <si>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</si>
  <si>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</si>
  <si>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</si>
  <si>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</si>
  <si>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</si>
  <si>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</si>
  <si>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</si>
  <si>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</si>
  <si>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</si>
  <si>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</si>
  <si>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</si>
  <si>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</si>
  <si>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</si>
  <si>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</si>
  <si>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</si>
  <si>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</si>
  <si>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</si>
  <si>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</si>
  <si>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</si>
  <si>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</si>
  <si>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</si>
  <si>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</si>
  <si>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</si>
  <si>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</si>
  <si>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</si>
  <si>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</si>
  <si>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</si>
  <si>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</si>
  <si>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</si>
  <si>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</si>
  <si>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</si>
  <si>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</si>
  <si>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</si>
  <si>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</si>
  <si>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</si>
  <si>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</si>
  <si>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</si>
  <si>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</si>
  <si>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</si>
  <si>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</si>
  <si>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</si>
  <si>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</si>
  <si>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</si>
  <si>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</si>
  <si>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</si>
  <si>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</si>
  <si>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</si>
  <si>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</si>
  <si>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</si>
  <si>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</si>
  <si>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</si>
  <si>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</si>
  <si>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</si>
  <si>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</si>
  <si>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</si>
  <si>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</si>
  <si>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</si>
  <si>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</si>
  <si>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小値賀町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</si>
  <si>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</si>
  <si>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</si>
  <si>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</si>
  <si>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</si>
  <si>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</si>
  <si>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</si>
  <si>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</si>
  <si>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</si>
  <si>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</si>
  <si>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</si>
  <si>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</si>
  <si>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</si>
  <si>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</si>
  <si>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</si>
  <si>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</si>
  <si>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</si>
  <si>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</si>
  <si>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</si>
  <si>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</si>
  <si>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</si>
  <si>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</si>
  <si>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</si>
  <si>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</si>
  <si>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</si>
  <si>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</si>
  <si>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</si>
  <si>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</si>
  <si>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</si>
  <si>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</si>
  <si>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</si>
  <si>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</si>
  <si>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</si>
  <si>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</si>
  <si>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</si>
  <si>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</si>
  <si>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</si>
  <si>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</si>
  <si>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</si>
  <si>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</si>
  <si>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</si>
  <si>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</si>
  <si>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</si>
  <si>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</si>
  <si>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</si>
  <si>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</si>
  <si>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</si>
  <si>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</si>
  <si>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</si>
  <si>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</si>
  <si>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</si>
  <si>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</si>
  <si>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</si>
  <si>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</si>
  <si>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</si>
  <si>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</si>
  <si>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</si>
  <si>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</si>
  <si>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</si>
  <si>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</si>
  <si>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</si>
  <si>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</si>
  <si>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</si>
  <si>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</si>
  <si>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</si>
  <si>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</si>
  <si>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</si>
  <si>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</si>
  <si>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</si>
  <si>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</si>
  <si>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</si>
  <si>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</si>
  <si>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</si>
  <si>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</si>
  <si>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</si>
  <si>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</si>
  <si>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</si>
  <si>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</si>
  <si>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</si>
  <si>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</si>
  <si>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</si>
  <si>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</si>
  <si>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</si>
  <si>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</si>
  <si>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</si>
  <si>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</si>
  <si>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</si>
  <si>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</si>
  <si>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</si>
  <si>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</si>
  <si>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</si>
  <si>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</si>
  <si>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</si>
  <si>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</si>
  <si>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</si>
  <si>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</si>
  <si>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</si>
  <si>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</si>
  <si>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</si>
  <si>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</si>
  <si>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</si>
  <si>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</si>
  <si>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</si>
  <si>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</si>
  <si>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</si>
  <si>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</si>
  <si>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</si>
  <si>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</si>
  <si>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</si>
  <si>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</si>
  <si>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</si>
  <si>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</si>
  <si>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</si>
  <si>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</si>
  <si>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長崎県小値賀町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</si>
  <si>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</si>
  <si>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</si>
  <si>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</si>
  <si>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</si>
  <si>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</si>
  <si>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</si>
  <si>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</si>
  <si>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</si>
  <si>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</si>
  <si>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</si>
  <si>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</si>
  <si>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</si>
  <si>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</si>
  <si>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</si>
  <si>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</si>
  <si>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</si>
  <si>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</si>
  <si>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</si>
  <si>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</si>
  <si>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</si>
  <si>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</si>
  <si>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</si>
  <si>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</si>
  <si>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</si>
  <si>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</si>
  <si>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</si>
  <si>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</si>
  <si>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</si>
  <si>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</si>
  <si>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</si>
  <si>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</si>
  <si>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</si>
  <si>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</si>
  <si>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</si>
  <si>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</si>
  <si>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</si>
  <si>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</si>
  <si>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</si>
  <si>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</si>
  <si>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</si>
  <si>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</si>
  <si>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</si>
  <si>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</si>
  <si>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</si>
  <si>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</si>
  <si>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</si>
  <si>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</si>
  <si>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</si>
  <si>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</si>
  <si>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</si>
  <si>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</si>
  <si>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</si>
  <si>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</si>
  <si>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</si>
  <si>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</si>
  <si>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</si>
  <si>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</si>
  <si>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</si>
  <si>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</si>
  <si>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</si>
  <si>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</si>
  <si>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</si>
  <si>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</si>
  <si>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</si>
  <si>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</si>
  <si>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</si>
  <si>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</si>
  <si>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</si>
  <si>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</si>
  <si>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</si>
  <si>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</si>
  <si>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</si>
  <si>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</si>
  <si>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</si>
  <si>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</si>
  <si>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</si>
  <si>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</si>
  <si>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</si>
  <si>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</si>
  <si>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</si>
  <si>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</si>
  <si>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</si>
  <si>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</si>
  <si>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</si>
  <si>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</si>
  <si>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</si>
  <si>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</si>
  <si>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</si>
  <si>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</si>
  <si>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</si>
  <si>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</si>
  <si>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</si>
  <si>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</si>
  <si>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</si>
  <si>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</si>
  <si>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</si>
  <si>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</si>
  <si>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</si>
  <si>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</si>
  <si>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</si>
  <si>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</si>
  <si>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</si>
  <si>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</si>
  <si>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</si>
  <si>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</si>
  <si>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</si>
  <si>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</si>
  <si>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</si>
  <si>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</si>
  <si>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</si>
  <si>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</si>
  <si>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</si>
  <si>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</si>
  <si>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</si>
  <si>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</si>
  <si>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</si>
  <si>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</si>
  <si>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</si>
  <si>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</si>
  <si>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</si>
  <si>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</si>
  <si>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</si>
  <si>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</si>
  <si>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</si>
  <si>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</si>
  <si>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</si>
  <si>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</si>
  <si>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</si>
  <si>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</si>
  <si>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</si>
  <si>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</si>
  <si>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</si>
  <si>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</si>
  <si>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</si>
  <si>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</si>
  <si>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</si>
  <si>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</si>
  <si>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</si>
  <si>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</si>
  <si>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</si>
  <si>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</si>
  <si>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</si>
  <si>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</si>
  <si>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</si>
  <si>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</si>
  <si>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</si>
  <si>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</si>
  <si>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</si>
  <si>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長崎県小値賀町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</si>
  <si>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</si>
  <si>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</si>
  <si>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</si>
  <si>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</si>
  <si>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</si>
  <si>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</si>
  <si>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</si>
  <si>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</si>
  <si>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</si>
  <si>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</si>
  <si>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</si>
  <si>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</si>
  <si>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</si>
  <si>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</si>
  <si>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</si>
  <si>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</si>
  <si>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</si>
  <si>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</si>
  <si>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</si>
  <si>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</si>
  <si>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</si>
  <si>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</si>
  <si>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</si>
  <si>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</si>
  <si>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</si>
  <si>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</si>
  <si>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</si>
  <si>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</si>
  <si>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</si>
  <si>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</si>
  <si>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</si>
  <si>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</si>
  <si>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</si>
  <si>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</si>
  <si>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国民健康保険診療所</t>
    <phoneticPr fontId="5"/>
  </si>
  <si>
    <t>小値賀町介護保険事業</t>
    <phoneticPr fontId="5"/>
  </si>
  <si>
    <t>-</t>
    <phoneticPr fontId="5"/>
  </si>
  <si>
    <t>小値賀町後期高齢者医療事業</t>
    <phoneticPr fontId="5"/>
  </si>
  <si>
    <t>小値賀町簡易水道事業</t>
    <phoneticPr fontId="5"/>
  </si>
  <si>
    <t>法非適用企業</t>
    <phoneticPr fontId="5"/>
  </si>
  <si>
    <t>小値賀町渡船事業</t>
    <phoneticPr fontId="5"/>
  </si>
  <si>
    <t>法非適用企業</t>
    <phoneticPr fontId="5"/>
  </si>
  <si>
    <t>小値賀町下水道事業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</si>
  <si>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</si>
  <si>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</si>
  <si>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</si>
  <si>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</si>
  <si>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</si>
  <si>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</si>
  <si>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</si>
  <si>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</si>
  <si>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</si>
  <si>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</si>
  <si>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</si>
  <si>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</si>
  <si>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</si>
  <si>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</si>
  <si>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</si>
  <si>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</si>
  <si>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</si>
  <si>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</si>
  <si>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</si>
  <si>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</si>
  <si>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</si>
  <si>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</si>
  <si>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</si>
  <si>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</si>
  <si>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</si>
  <si>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</si>
  <si>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</si>
  <si>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</si>
  <si>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</si>
  <si>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</si>
  <si>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</si>
  <si>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</si>
  <si>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</si>
  <si>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</si>
  <si>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</si>
  <si>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</si>
  <si>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</si>
  <si>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</si>
  <si>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</si>
  <si>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</si>
  <si>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</si>
  <si>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</si>
  <si>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</si>
  <si>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</si>
  <si>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</si>
  <si>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</si>
  <si>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</si>
  <si>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</si>
  <si>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</si>
  <si>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</si>
  <si>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</si>
  <si>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</si>
  <si>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</si>
  <si>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</si>
  <si>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</si>
  <si>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</si>
  <si>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</si>
  <si>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</si>
  <si>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</si>
  <si>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</si>
  <si>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小値賀町簡易水道事業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</si>
  <si>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</si>
  <si>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国民健康保険事業</t>
    <phoneticPr fontId="5"/>
  </si>
  <si>
    <t>(Ｆ)</t>
    <phoneticPr fontId="5"/>
  </si>
  <si>
    <t>国民健康保険診療所</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</si>
  <si>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</si>
  <si>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</si>
  <si>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</si>
  <si>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</si>
  <si>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</si>
  <si>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</si>
  <si>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</si>
  <si>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</si>
  <si>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</si>
  <si>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</si>
  <si>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</si>
  <si>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</si>
  <si>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</si>
  <si>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</si>
  <si>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</si>
  <si>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</si>
  <si>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</si>
  <si>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</si>
  <si>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</si>
  <si>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</si>
  <si>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</si>
  <si>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</si>
  <si>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</si>
  <si>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</si>
  <si>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</si>
  <si>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</si>
  <si>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</si>
  <si>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</si>
  <si>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</si>
  <si>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</si>
  <si>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</si>
  <si>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</si>
  <si>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</si>
  <si>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</si>
  <si>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</si>
  <si>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</si>
  <si>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</si>
  <si>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</si>
  <si>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</si>
  <si>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</si>
  <si>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</si>
  <si>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</si>
  <si>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</si>
  <si>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</si>
  <si>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</si>
  <si>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</si>
  <si>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</si>
  <si>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</si>
  <si>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</si>
  <si>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</si>
  <si>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</si>
  <si>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</si>
  <si>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</si>
  <si>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</si>
  <si>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</si>
  <si>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</si>
  <si>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</si>
  <si>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</si>
  <si>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</si>
  <si>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</si>
  <si>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</si>
  <si>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</si>
  <si>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</si>
  <si>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</si>
  <si>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</si>
  <si>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</si>
  <si>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</si>
  <si>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</si>
  <si>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</si>
  <si>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</si>
  <si>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</si>
  <si>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</si>
  <si>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</si>
  <si>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</si>
  <si>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</si>
  <si>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</si>
  <si>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</si>
  <si>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</si>
  <si>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</si>
  <si>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</si>
  <si>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</si>
  <si>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</si>
  <si>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</si>
  <si>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</si>
  <si>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0.13</t>
  </si>
  <si>
    <t>一般会計</t>
  </si>
  <si>
    <t>国民健康保険事業</t>
  </si>
  <si>
    <t>国民健康保険診療所</t>
  </si>
  <si>
    <t>小値賀町下水道事業</t>
  </si>
  <si>
    <t>小値賀町渡船事業</t>
  </si>
  <si>
    <t>小値賀町簡易水道事業</t>
  </si>
  <si>
    <t>小値賀町後期高齢者医療事業</t>
  </si>
  <si>
    <t>小値賀町介護保険事業</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</si>
  <si>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</si>
  <si>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</si>
  <si>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</si>
  <si>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</si>
  <si>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</si>
  <si>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</si>
  <si>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</si>
  <si>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</si>
  <si>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</si>
  <si>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</si>
  <si>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</si>
  <si>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</si>
  <si>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</si>
  <si>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</si>
  <si>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長崎県後期高齢者医療広域連合（普通会計）</t>
  </si>
  <si>
    <t>長崎県後期高齢者医療広域連合（事業会計）</t>
  </si>
  <si>
    <t>長崎県市町村総合事務組合（一般会計）</t>
  </si>
  <si>
    <t>長崎県市町村総合事務組合（市町村会館管理事業特別会計）</t>
  </si>
  <si>
    <t>長崎県市町村総合事務組合（市町村会館馬町別館管理事業特別会計）</t>
  </si>
  <si>
    <t>長崎県市町村総合事務組合（行政不服審査会事業特別会計）</t>
  </si>
  <si>
    <t>長崎県市町村総合事務組合（交通災害共済事業特別会計）</t>
  </si>
  <si>
    <t>-</t>
    <phoneticPr fontId="2"/>
  </si>
  <si>
    <t>-</t>
    <phoneticPr fontId="2"/>
  </si>
  <si>
    <t>-</t>
    <phoneticPr fontId="2"/>
  </si>
  <si>
    <t>-</t>
    <phoneticPr fontId="2"/>
  </si>
  <si>
    <t>-</t>
    <phoneticPr fontId="2"/>
  </si>
  <si>
    <t>-</t>
    <phoneticPr fontId="2"/>
  </si>
  <si>
    <t>-</t>
    <phoneticPr fontId="2"/>
  </si>
  <si>
    <t>小値賀交通</t>
  </si>
  <si>
    <t>小値賀町担い手公社</t>
  </si>
  <si>
    <t>-</t>
    <phoneticPr fontId="2"/>
  </si>
  <si>
    <t>-</t>
    <phoneticPr fontId="2"/>
  </si>
  <si>
    <t>-</t>
    <phoneticPr fontId="2"/>
  </si>
  <si>
    <t>-</t>
    <phoneticPr fontId="2"/>
  </si>
  <si>
    <t>-</t>
    <phoneticPr fontId="2"/>
  </si>
  <si>
    <t>-</t>
    <phoneticPr fontId="2"/>
  </si>
  <si>
    <t>-</t>
    <phoneticPr fontId="2"/>
  </si>
  <si>
    <t>-</t>
    <phoneticPr fontId="2"/>
  </si>
  <si>
    <t>医療施設建設基金</t>
  </si>
  <si>
    <t>社会体育施設整備基金</t>
  </si>
  <si>
    <t>公民館建設基金</t>
  </si>
  <si>
    <t>まちづくり担い手育成基金</t>
  </si>
  <si>
    <t>振興基金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</si>
  <si>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</si>
  <si>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</si>
  <si>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</si>
  <si>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将来負担比率は、0.0％未満を堅持している。
　有形固定資産減価償却率は類似団体を上回っているが、主な要因としては、道路の有形固定資産減価償却率が99.2％であること、消防施設の有形固定資産減価償却率が83.1％であることなどが挙げられる。公共施設等総合管理計画及び令和２年度に策定予定の個別施設計画に基づき、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</si>
  <si>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</si>
  <si>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</si>
  <si>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</si>
  <si>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</si>
  <si>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</si>
  <si>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</si>
  <si>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</si>
  <si>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将来負担比率は、0.0％未満を堅持している。
　実質公債費比率は、平成27年度までは類似団体内平均値を上回っているものの、値自体は年々低下しており、平成28年度以降は類似団体内平均値を下回っている。今後は、すでに償還が開始されている平成23年度から24年度に実施した小値賀小中学校校舎建設事業（借入額：413,200千円）をはじめとしたハード事業に係る地方債の償還により、実質公債費比率が上昇していくことが考えられるため、これまで以上に公債費の適正化に取り組んでいく必要がある。</t>
    <rPh sb="81" eb="83">
      <t>イコウ</t>
    </rPh>
    <rPh sb="107" eb="109">
      <t>ショウカン</t>
    </rPh>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</si>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</sst>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2AD6-42F8-AA41-A0715BC6F5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220447</c:v>
                </c:pt>
                <c:pt idx="1">
                  <c:v>118742</c:v>
                </c:pt>
                <c:pt idx="2">
                  <c:v>362597</c:v>
                </c:pt>
                <c:pt idx="3">
                  <c:v>151863</c:v>
                </c:pt>
                <c:pt idx="4">
                  <c:v>295764</c:v>
                </c:pt>
              </c:numCache>
            </c:numRef>
          </c:val>
          <c:smooth val="0"/>
          <c:extLst>
            <c:ext xmlns:c16="http://schemas.microsoft.com/office/drawing/2014/chart" uri="{C3380CC4-5D6E-409C-BE32-E72D297353CC}">
              <c16:uniqueId val="{00000001-2AD6-42F8-AA41-A0715BC6F5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2.98</c:v>
                </c:pt>
                <c:pt idx="1">
                  <c:v>5.49</c:v>
                </c:pt>
                <c:pt idx="2">
                  <c:v>5.97</c:v>
                </c:pt>
                <c:pt idx="3">
                  <c:v>5.1100000000000003</c:v>
                </c:pt>
                <c:pt idx="4">
                  <c:v>6.32</c:v>
                </c:pt>
              </c:numCache>
            </c:numRef>
          </c:val>
          <c:extLst>
            <c:ext xmlns:c16="http://schemas.microsoft.com/office/drawing/2014/chart" uri="{C3380CC4-5D6E-409C-BE32-E72D297353CC}">
              <c16:uniqueId val="{00000000-8E0D-4A06-8AF3-992F78C9B4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10.43</c:v>
                </c:pt>
                <c:pt idx="1">
                  <c:v>9.74</c:v>
                </c:pt>
                <c:pt idx="2">
                  <c:v>9.7899999999999991</c:v>
                </c:pt>
                <c:pt idx="3">
                  <c:v>14.52</c:v>
                </c:pt>
                <c:pt idx="4">
                  <c:v>14.65</c:v>
                </c:pt>
              </c:numCache>
            </c:numRef>
          </c:val>
          <c:extLst>
            <c:ext xmlns:c16="http://schemas.microsoft.com/office/drawing/2014/chart" uri="{C3380CC4-5D6E-409C-BE32-E72D297353CC}">
              <c16:uniqueId val="{00000001-8E0D-4A06-8AF3-992F78C9B4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-0.13</c:v>
                </c:pt>
                <c:pt idx="1">
                  <c:v>2.72</c:v>
                </c:pt>
                <c:pt idx="2">
                  <c:v>0.47</c:v>
                </c:pt>
                <c:pt idx="3">
                  <c:v>4.3</c:v>
                </c:pt>
                <c:pt idx="4">
                  <c:v>1.18</c:v>
                </c:pt>
              </c:numCache>
            </c:numRef>
          </c:val>
          <c:smooth val="0"/>
          <c:extLst>
            <c:ext xmlns:c16="http://schemas.microsoft.com/office/drawing/2014/chart" uri="{C3380CC4-5D6E-409C-BE32-E72D297353CC}">
              <c16:uniqueId val="{00000002-8E0D-4A06-8AF3-992F78C9B4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9C3-4569-8CDD-45683334B3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C3-4569-8CDD-45683334B3BB}"/>
            </c:ext>
          </c:extLst>
        </c:ser>
        <c:ser>
          <c:idx val="2"/>
          <c:order val="2"/>
          <c:tx>
            <c:strRef>
              <c:f>データシート!$A$29</c:f>
              <c:strCache>
                <c:ptCount val="1"/>
                <c:pt idx="0">
                  <c:v>小値賀町介護保険事業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2.4300000000000002</c:v>
                </c:pt>
                <c:pt idx="2">
                  <c:v>#N/A</c:v>
                </c:pt>
                <c:pt idx="3">
                  <c:v>1.01</c:v>
                </c:pt>
                <c:pt idx="4">
                  <c:v>#N/A</c:v>
                </c:pt>
                <c:pt idx="5">
                  <c:v>1.29</c:v>
                </c:pt>
                <c:pt idx="6">
                  <c:v>#N/A</c:v>
                </c:pt>
                <c:pt idx="7">
                  <c:v>1.52</c:v>
                </c:pt>
                <c:pt idx="8">
                  <c:v>#N/A</c:v>
                </c:pt>
                <c:pt idx="9">
                  <c:v>0</c:v>
                </c:pt>
              </c:numCache>
            </c:numRef>
          </c:val>
          <c:extLst>
            <c:ext xmlns:c16="http://schemas.microsoft.com/office/drawing/2014/chart" uri="{C3380CC4-5D6E-409C-BE32-E72D297353CC}">
              <c16:uniqueId val="{00000002-69C3-4569-8CDD-45683334B3BB}"/>
            </c:ext>
          </c:extLst>
        </c:ser>
        <c:ser>
          <c:idx val="3"/>
          <c:order val="3"/>
          <c:tx>
            <c:strRef>
              <c:f>データシート!$A$30</c:f>
              <c:strCache>
                <c:ptCount val="1"/>
                <c:pt idx="0">
                  <c:v>小値賀町後期高齢者医療事業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0.05</c:v>
                </c:pt>
                <c:pt idx="4">
                  <c:v>#N/A</c:v>
                </c:pt>
                <c:pt idx="5">
                  <c:v>0.01</c:v>
                </c:pt>
                <c:pt idx="6">
                  <c:v>#N/A</c:v>
                </c:pt>
                <c:pt idx="7">
                  <c:v>0</c:v>
                </c:pt>
                <c:pt idx="8">
                  <c:v>#N/A</c:v>
                </c:pt>
                <c:pt idx="9">
                  <c:v>0</c:v>
                </c:pt>
              </c:numCache>
            </c:numRef>
          </c:val>
          <c:extLst>
            <c:ext xmlns:c16="http://schemas.microsoft.com/office/drawing/2014/chart" uri="{C3380CC4-5D6E-409C-BE32-E72D297353CC}">
              <c16:uniqueId val="{00000003-69C3-4569-8CDD-45683334B3BB}"/>
            </c:ext>
          </c:extLst>
        </c:ser>
        <c:ser>
          <c:idx val="4"/>
          <c:order val="4"/>
          <c:tx>
            <c:strRef>
              <c:f>データシート!$A$31</c:f>
              <c:strCache>
                <c:ptCount val="1"/>
                <c:pt idx="0">
                  <c:v>小値賀町簡易水道事業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0.15</c:v>
                </c:pt>
                <c:pt idx="4">
                  <c:v>#N/A</c:v>
                </c:pt>
                <c:pt idx="5">
                  <c:v>0.3</c:v>
                </c:pt>
                <c:pt idx="6">
                  <c:v>#N/A</c:v>
                </c:pt>
                <c:pt idx="7">
                  <c:v>0.24</c:v>
                </c:pt>
                <c:pt idx="8">
                  <c:v>#N/A</c:v>
                </c:pt>
                <c:pt idx="9">
                  <c:v>0.14000000000000001</c:v>
                </c:pt>
              </c:numCache>
            </c:numRef>
          </c:val>
          <c:extLst>
            <c:ext xmlns:c16="http://schemas.microsoft.com/office/drawing/2014/chart" uri="{C3380CC4-5D6E-409C-BE32-E72D297353CC}">
              <c16:uniqueId val="{00000004-69C3-4569-8CDD-45683334B3BB}"/>
            </c:ext>
          </c:extLst>
        </c:ser>
        <c:ser>
          <c:idx val="5"/>
          <c:order val="5"/>
          <c:tx>
            <c:strRef>
              <c:f>データシート!$A$32</c:f>
              <c:strCache>
                <c:ptCount val="1"/>
                <c:pt idx="0">
                  <c:v>小値賀町渡船事業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0.11</c:v>
                </c:pt>
                <c:pt idx="2">
                  <c:v>#N/A</c:v>
                </c:pt>
                <c:pt idx="3">
                  <c:v>0.23</c:v>
                </c:pt>
                <c:pt idx="4">
                  <c:v>#N/A</c:v>
                </c:pt>
                <c:pt idx="5">
                  <c:v>0.33</c:v>
                </c:pt>
                <c:pt idx="6">
                  <c:v>#N/A</c:v>
                </c:pt>
                <c:pt idx="7">
                  <c:v>0.04</c:v>
                </c:pt>
                <c:pt idx="8">
                  <c:v>#N/A</c:v>
                </c:pt>
                <c:pt idx="9">
                  <c:v>0.18</c:v>
                </c:pt>
              </c:numCache>
            </c:numRef>
          </c:val>
          <c:extLst>
            <c:ext xmlns:c16="http://schemas.microsoft.com/office/drawing/2014/chart" uri="{C3380CC4-5D6E-409C-BE32-E72D297353CC}">
              <c16:uniqueId val="{00000005-69C3-4569-8CDD-45683334B3BB}"/>
            </c:ext>
          </c:extLst>
        </c:ser>
        <c:ser>
          <c:idx val="6"/>
          <c:order val="6"/>
          <c:tx>
            <c:strRef>
              <c:f>データシート!$A$33</c:f>
              <c:strCache>
                <c:ptCount val="1"/>
                <c:pt idx="0">
                  <c:v>小値賀町下水道事業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0.37</c:v>
                </c:pt>
                <c:pt idx="2">
                  <c:v>#N/A</c:v>
                </c:pt>
                <c:pt idx="3">
                  <c:v>0.42</c:v>
                </c:pt>
                <c:pt idx="4">
                  <c:v>#N/A</c:v>
                </c:pt>
                <c:pt idx="5">
                  <c:v>0.63</c:v>
                </c:pt>
                <c:pt idx="6">
                  <c:v>#N/A</c:v>
                </c:pt>
                <c:pt idx="7">
                  <c:v>0.27</c:v>
                </c:pt>
                <c:pt idx="8">
                  <c:v>#N/A</c:v>
                </c:pt>
                <c:pt idx="9">
                  <c:v>0.2</c:v>
                </c:pt>
              </c:numCache>
            </c:numRef>
          </c:val>
          <c:extLst>
            <c:ext xmlns:c16="http://schemas.microsoft.com/office/drawing/2014/chart" uri="{C3380CC4-5D6E-409C-BE32-E72D297353CC}">
              <c16:uniqueId val="{00000006-69C3-4569-8CDD-45683334B3BB}"/>
            </c:ext>
          </c:extLst>
        </c:ser>
        <c:ser>
          <c:idx val="7"/>
          <c:order val="7"/>
          <c:tx>
            <c:strRef>
              <c:f>データシート!$A$34</c:f>
              <c:strCache>
                <c:ptCount val="1"/>
                <c:pt idx="0">
                  <c:v>国民健康保険診療所</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1.1499999999999999</c:v>
                </c:pt>
                <c:pt idx="2">
                  <c:v>#N/A</c:v>
                </c:pt>
                <c:pt idx="3">
                  <c:v>0.62</c:v>
                </c:pt>
                <c:pt idx="4">
                  <c:v>#N/A</c:v>
                </c:pt>
                <c:pt idx="5">
                  <c:v>0.93</c:v>
                </c:pt>
                <c:pt idx="6">
                  <c:v>#N/A</c:v>
                </c:pt>
                <c:pt idx="7">
                  <c:v>0.67</c:v>
                </c:pt>
                <c:pt idx="8">
                  <c:v>#N/A</c:v>
                </c:pt>
                <c:pt idx="9">
                  <c:v>0.56999999999999995</c:v>
                </c:pt>
              </c:numCache>
            </c:numRef>
          </c:val>
          <c:extLst>
            <c:ext xmlns:c16="http://schemas.microsoft.com/office/drawing/2014/chart" uri="{C3380CC4-5D6E-409C-BE32-E72D297353CC}">
              <c16:uniqueId val="{00000007-69C3-4569-8CDD-45683334B3BB}"/>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0.76</c:v>
                </c:pt>
                <c:pt idx="2">
                  <c:v>#N/A</c:v>
                </c:pt>
                <c:pt idx="3">
                  <c:v>7.0000000000000007E-2</c:v>
                </c:pt>
                <c:pt idx="4">
                  <c:v>#N/A</c:v>
                </c:pt>
                <c:pt idx="5">
                  <c:v>0.11</c:v>
                </c:pt>
                <c:pt idx="6">
                  <c:v>#N/A</c:v>
                </c:pt>
                <c:pt idx="7">
                  <c:v>0.34</c:v>
                </c:pt>
                <c:pt idx="8">
                  <c:v>#N/A</c:v>
                </c:pt>
                <c:pt idx="9">
                  <c:v>1.44</c:v>
                </c:pt>
              </c:numCache>
            </c:numRef>
          </c:val>
          <c:extLst>
            <c:ext xmlns:c16="http://schemas.microsoft.com/office/drawing/2014/chart" uri="{C3380CC4-5D6E-409C-BE32-E72D297353CC}">
              <c16:uniqueId val="{00000008-69C3-4569-8CDD-45683334B3B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2.98</c:v>
                </c:pt>
                <c:pt idx="2">
                  <c:v>#N/A</c:v>
                </c:pt>
                <c:pt idx="3">
                  <c:v>5.48</c:v>
                </c:pt>
                <c:pt idx="4">
                  <c:v>#N/A</c:v>
                </c:pt>
                <c:pt idx="5">
                  <c:v>5.96</c:v>
                </c:pt>
                <c:pt idx="6">
                  <c:v>#N/A</c:v>
                </c:pt>
                <c:pt idx="7">
                  <c:v>5.0999999999999996</c:v>
                </c:pt>
                <c:pt idx="8">
                  <c:v>#N/A</c:v>
                </c:pt>
                <c:pt idx="9">
                  <c:v>6.31</c:v>
                </c:pt>
              </c:numCache>
            </c:numRef>
          </c:val>
          <c:extLst>
            <c:ext xmlns:c16="http://schemas.microsoft.com/office/drawing/2014/chart" uri="{C3380CC4-5D6E-409C-BE32-E72D297353CC}">
              <c16:uniqueId val="{00000009-69C3-4569-8CDD-45683334B3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366</c:v>
                </c:pt>
                <c:pt idx="5">
                  <c:v>377</c:v>
                </c:pt>
                <c:pt idx="8">
                  <c:v>370</c:v>
                </c:pt>
                <c:pt idx="11">
                  <c:v>372</c:v>
                </c:pt>
                <c:pt idx="14">
                  <c:v>381</c:v>
                </c:pt>
              </c:numCache>
            </c:numRef>
          </c:val>
          <c:extLst>
            <c:ext xmlns:c16="http://schemas.microsoft.com/office/drawing/2014/chart" uri="{C3380CC4-5D6E-409C-BE32-E72D297353CC}">
              <c16:uniqueId val="{00000000-B757-4B4B-958F-2AACFAA6CD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57-4B4B-958F-2AACFAA6CD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27</c:v>
                </c:pt>
                <c:pt idx="3">
                  <c:v>15</c:v>
                </c:pt>
                <c:pt idx="6">
                  <c:v>9</c:v>
                </c:pt>
                <c:pt idx="9">
                  <c:v>5</c:v>
                </c:pt>
                <c:pt idx="12">
                  <c:v>1</c:v>
                </c:pt>
              </c:numCache>
            </c:numRef>
          </c:val>
          <c:extLst>
            <c:ext xmlns:c16="http://schemas.microsoft.com/office/drawing/2014/chart" uri="{C3380CC4-5D6E-409C-BE32-E72D297353CC}">
              <c16:uniqueId val="{00000002-B757-4B4B-958F-2AACFAA6CD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57-4B4B-958F-2AACFAA6CD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145</c:v>
                </c:pt>
                <c:pt idx="3">
                  <c:v>128</c:v>
                </c:pt>
                <c:pt idx="6">
                  <c:v>108</c:v>
                </c:pt>
                <c:pt idx="9">
                  <c:v>90</c:v>
                </c:pt>
                <c:pt idx="12">
                  <c:v>104</c:v>
                </c:pt>
              </c:numCache>
            </c:numRef>
          </c:val>
          <c:extLst>
            <c:ext xmlns:c16="http://schemas.microsoft.com/office/drawing/2014/chart" uri="{C3380CC4-5D6E-409C-BE32-E72D297353CC}">
              <c16:uniqueId val="{00000004-B757-4B4B-958F-2AACFAA6CD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57-4B4B-958F-2AACFAA6CD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57-4B4B-958F-2AACFAA6CD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310</c:v>
                </c:pt>
                <c:pt idx="3">
                  <c:v>335</c:v>
                </c:pt>
                <c:pt idx="6">
                  <c:v>340</c:v>
                </c:pt>
                <c:pt idx="9">
                  <c:v>349</c:v>
                </c:pt>
                <c:pt idx="12">
                  <c:v>359</c:v>
                </c:pt>
              </c:numCache>
            </c:numRef>
          </c:val>
          <c:extLst>
            <c:ext xmlns:c16="http://schemas.microsoft.com/office/drawing/2014/chart" uri="{C3380CC4-5D6E-409C-BE32-E72D297353CC}">
              <c16:uniqueId val="{00000007-B757-4B4B-958F-2AACFAA6CD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116</c:v>
                </c:pt>
                <c:pt idx="2">
                  <c:v>#N/A</c:v>
                </c:pt>
                <c:pt idx="3">
                  <c:v>#N/A</c:v>
                </c:pt>
                <c:pt idx="4">
                  <c:v>101</c:v>
                </c:pt>
                <c:pt idx="5">
                  <c:v>#N/A</c:v>
                </c:pt>
                <c:pt idx="6">
                  <c:v>#N/A</c:v>
                </c:pt>
                <c:pt idx="7">
                  <c:v>87</c:v>
                </c:pt>
                <c:pt idx="8">
                  <c:v>#N/A</c:v>
                </c:pt>
                <c:pt idx="9">
                  <c:v>#N/A</c:v>
                </c:pt>
                <c:pt idx="10">
                  <c:v>72</c:v>
                </c:pt>
                <c:pt idx="11">
                  <c:v>#N/A</c:v>
                </c:pt>
                <c:pt idx="12">
                  <c:v>#N/A</c:v>
                </c:pt>
                <c:pt idx="13">
                  <c:v>83</c:v>
                </c:pt>
                <c:pt idx="14">
                  <c:v>#N/A</c:v>
                </c:pt>
              </c:numCache>
            </c:numRef>
          </c:val>
          <c:smooth val="0"/>
          <c:extLst>
            <c:ext xmlns:c16="http://schemas.microsoft.com/office/drawing/2014/chart" uri="{C3380CC4-5D6E-409C-BE32-E72D297353CC}">
              <c16:uniqueId val="{00000008-B757-4B4B-958F-2AACFAA6CD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3255</c:v>
                </c:pt>
                <c:pt idx="5">
                  <c:v>3054</c:v>
                </c:pt>
                <c:pt idx="8">
                  <c:v>3145</c:v>
                </c:pt>
                <c:pt idx="11">
                  <c:v>3162</c:v>
                </c:pt>
                <c:pt idx="14">
                  <c:v>2948</c:v>
                </c:pt>
              </c:numCache>
            </c:numRef>
          </c:val>
          <c:extLst>
            <c:ext xmlns:c16="http://schemas.microsoft.com/office/drawing/2014/chart" uri="{C3380CC4-5D6E-409C-BE32-E72D297353CC}">
              <c16:uniqueId val="{00000000-023D-47F0-8C5A-0C9DA4C937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105</c:v>
                </c:pt>
                <c:pt idx="5">
                  <c:v>114</c:v>
                </c:pt>
                <c:pt idx="8">
                  <c:v>156</c:v>
                </c:pt>
                <c:pt idx="11">
                  <c:v>163</c:v>
                </c:pt>
                <c:pt idx="14">
                  <c:v>166</c:v>
                </c:pt>
              </c:numCache>
            </c:numRef>
          </c:val>
          <c:extLst>
            <c:ext xmlns:c16="http://schemas.microsoft.com/office/drawing/2014/chart" uri="{C3380CC4-5D6E-409C-BE32-E72D297353CC}">
              <c16:uniqueId val="{00000001-023D-47F0-8C5A-0C9DA4C937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2352</c:v>
                </c:pt>
                <c:pt idx="5">
                  <c:v>2421</c:v>
                </c:pt>
                <c:pt idx="8">
                  <c:v>2442</c:v>
                </c:pt>
                <c:pt idx="11">
                  <c:v>2948</c:v>
                </c:pt>
                <c:pt idx="14">
                  <c:v>2989</c:v>
                </c:pt>
              </c:numCache>
            </c:numRef>
          </c:val>
          <c:extLst>
            <c:ext xmlns:c16="http://schemas.microsoft.com/office/drawing/2014/chart" uri="{C3380CC4-5D6E-409C-BE32-E72D297353CC}">
              <c16:uniqueId val="{00000002-023D-47F0-8C5A-0C9DA4C937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3D-47F0-8C5A-0C9DA4C937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3D-47F0-8C5A-0C9DA4C937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3D-47F0-8C5A-0C9DA4C937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369</c:v>
                </c:pt>
                <c:pt idx="3">
                  <c:v>387</c:v>
                </c:pt>
                <c:pt idx="6">
                  <c:v>368</c:v>
                </c:pt>
                <c:pt idx="9">
                  <c:v>321</c:v>
                </c:pt>
                <c:pt idx="12">
                  <c:v>341</c:v>
                </c:pt>
              </c:numCache>
            </c:numRef>
          </c:val>
          <c:extLst>
            <c:ext xmlns:c16="http://schemas.microsoft.com/office/drawing/2014/chart" uri="{C3380CC4-5D6E-409C-BE32-E72D297353CC}">
              <c16:uniqueId val="{00000006-023D-47F0-8C5A-0C9DA4C937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23D-47F0-8C5A-0C9DA4C937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1382</c:v>
                </c:pt>
                <c:pt idx="3">
                  <c:v>1274</c:v>
                </c:pt>
                <c:pt idx="6">
                  <c:v>1157</c:v>
                </c:pt>
                <c:pt idx="9">
                  <c:v>1026</c:v>
                </c:pt>
                <c:pt idx="12">
                  <c:v>850</c:v>
                </c:pt>
              </c:numCache>
            </c:numRef>
          </c:val>
          <c:extLst>
            <c:ext xmlns:c16="http://schemas.microsoft.com/office/drawing/2014/chart" uri="{C3380CC4-5D6E-409C-BE32-E72D297353CC}">
              <c16:uniqueId val="{00000008-023D-47F0-8C5A-0C9DA4C937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30</c:v>
                </c:pt>
                <c:pt idx="3">
                  <c:v>15</c:v>
                </c:pt>
                <c:pt idx="6">
                  <c:v>5</c:v>
                </c:pt>
                <c:pt idx="9">
                  <c:v>1</c:v>
                </c:pt>
                <c:pt idx="12">
                  <c:v>1</c:v>
                </c:pt>
              </c:numCache>
            </c:numRef>
          </c:val>
          <c:extLst>
            <c:ext xmlns:c16="http://schemas.microsoft.com/office/drawing/2014/chart" uri="{C3380CC4-5D6E-409C-BE32-E72D297353CC}">
              <c16:uniqueId val="{00000009-023D-47F0-8C5A-0C9DA4C937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3221</c:v>
                </c:pt>
                <c:pt idx="3">
                  <c:v>3147</c:v>
                </c:pt>
                <c:pt idx="6">
                  <c:v>3461</c:v>
                </c:pt>
                <c:pt idx="9">
                  <c:v>3343</c:v>
                </c:pt>
                <c:pt idx="12">
                  <c:v>3319</c:v>
                </c:pt>
              </c:numCache>
            </c:numRef>
          </c:val>
          <c:extLst>
            <c:ext xmlns:c16="http://schemas.microsoft.com/office/drawing/2014/chart" uri="{C3380CC4-5D6E-409C-BE32-E72D297353CC}">
              <c16:uniqueId val="{0000000A-023D-47F0-8C5A-0C9DA4C937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23D-47F0-8C5A-0C9DA4C937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188</c:v>
                </c:pt>
                <c:pt idx="1">
                  <c:v>286</c:v>
                </c:pt>
                <c:pt idx="2">
                  <c:v>286</c:v>
                </c:pt>
              </c:numCache>
            </c:numRef>
          </c:val>
          <c:extLst>
            <c:ext xmlns:c16="http://schemas.microsoft.com/office/drawing/2014/chart" uri="{C3380CC4-5D6E-409C-BE32-E72D297353CC}">
              <c16:uniqueId val="{00000000-A096-44FA-B4EF-E2E014DE54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381</c:v>
                </c:pt>
                <c:pt idx="1">
                  <c:v>485</c:v>
                </c:pt>
                <c:pt idx="2">
                  <c:v>472</c:v>
                </c:pt>
              </c:numCache>
            </c:numRef>
          </c:val>
          <c:extLst>
            <c:ext xmlns:c16="http://schemas.microsoft.com/office/drawing/2014/chart" uri="{C3380CC4-5D6E-409C-BE32-E72D297353CC}">
              <c16:uniqueId val="{00000001-A096-44FA-B4EF-E2E014DE54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1916</c:v>
                </c:pt>
                <c:pt idx="1">
                  <c:v>1950</c:v>
                </c:pt>
                <c:pt idx="2">
                  <c:v>2003</c:v>
                </c:pt>
              </c:numCache>
            </c:numRef>
          </c:val>
          <c:extLst>
            <c:ext xmlns:c16="http://schemas.microsoft.com/office/drawing/2014/chart" uri="{C3380CC4-5D6E-409C-BE32-E72D297353CC}">
              <c16:uniqueId val="{00000002-A096-44FA-B4EF-E2E014DE54A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{4F2040D0-EB6E-473D-968E-C9B02C6D9AC3}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A64-46A0-98AD-FB01E0ACB9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{8D0AA53C-22F0-48DD-A5FF-F97EFD47BFF5}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64-46A0-98AD-FB01E0ACB9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{FD774AD2-4BA5-40FA-8D44-A355B4E27B99}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64-46A0-98AD-FB01E0ACB9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{D86998E7-2A98-43BC-814F-02700A87B151}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64-46A0-98AD-FB01E0ACB9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{4365325E-61FA-448D-9E85-660C9EBC4A25}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64-46A0-98AD-FB01E0ACB99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{86B5053E-1CC9-4420-B040-293B5EB34883}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A64-46A0-98AD-FB01E0ACB99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{BA9C1EA4-5E91-478D-AC4D-384E902E2234}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A64-46A0-98AD-FB01E0ACB99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{2D3905A8-3398-4C54-90C7-020C79AE4C0B}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A64-46A0-98AD-FB01E0ACB99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{4DF4718F-317D-404F-94AC-D8914A5A2715}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A64-46A0-98AD-FB01E0ACB9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62.2</c:v>
                </c:pt>
                <c:pt idx="16">
                  <c:v>63.5</c:v>
                </c:pt>
                <c:pt idx="24">
                  <c:v>64.900000000000006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A64-46A0-98AD-FB01E0ACB9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{84ED5A93-9D2D-4DF0-9230-485A3CE6B58E}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A64-46A0-98AD-FB01E0ACB9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{E6C9EC4B-9094-4A6E-B80D-4855C93170A1}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64-46A0-98AD-FB01E0ACB9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{1AE21F45-F95F-405D-A26B-BCCF38219F6A}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64-46A0-98AD-FB01E0ACB9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{881A1CBC-E8C2-4258-AB48-B84741E2631D}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64-46A0-98AD-FB01E0ACB9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{D671854A-8BBC-4905-A4A3-4DF55C7B9337}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64-46A0-98AD-FB01E0ACB99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{3C0ECD26-235E-48B7-A245-93C163473D5E}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A64-46A0-98AD-FB01E0ACB99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{3F8BA966-2F68-4AA5-A6FB-BE3A89F66488}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A64-46A0-98AD-FB01E0ACB99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{FE344ACA-B170-4E3C-873E-313AD054D3C9}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A64-46A0-98AD-FB01E0ACB99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{242ADDE5-EACC-442E-8947-C13F32E12F8A}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A64-46A0-98AD-FB01E0ACB9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numCache>
            </c:numRef>
          </c:xVal>
          <c:yVal>
            <c:numRef>
              <c:f>公会計指標分析・財政指標組合せ分析表!$BP$55:$DC$55</c:f>
              <c:numCache>
                <c:formatCode>#,##0.0;"▲ "#,##0.0</c:formatCode>
                <c:ptCount val="40"/>
                <c:pt idx="8">
                  <c:v>0</c:v>
                </c:pt>
                <c:pt idx="16">
                  <c:v>0</c:v>
                </c:pt>
                <c:pt idx="24">
                  <c:v>0</c:v>
                </c:pt>
              </c:numCache>
            </c:numRef>
          </c:yVal>
          <c:smooth val="0"/>
          <c:extLst>
            <c:ext xmlns:c16="http://schemas.microsoft.com/office/drawing/2014/chart" uri="{C3380CC4-5D6E-409C-BE32-E72D297353CC}">
              <c16:uniqueId val="{00000013-2A64-46A0-98AD-FB01E0ACB99F}"/>
            </c:ext>
          </c:extLst>
        </c:ser>
        <c:dLbls>
          <c:showLegendKey val="0"/>
          <c:showVal val="1"/>
          <c:showCatName val="0"/>
          <c:showSerName val="0"/>
          <c:showPercent val="0"/>
          <c:showBubbleSize val="0"/>
        </c:dLbls>
        <c:axId val="46179840"/>
        <c:axId val="46181760"/>
      </c:scatterChart>
      <c:valAx>
        <c:axId val="46179840"/>
        <c:scaling>
          <c:orientation val="minMax"/>
          <c:max val="57.9"/>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{AC73BA2D-53E0-4370-8C1D-84873DDEB672}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14C-420C-A3AE-3B585D2C0F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{38C71130-CDC5-49C0-99B8-3656E640F76E}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4C-420C-A3AE-3B585D2C0F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{9E76E979-CC00-457A-B813-DFC316B5ECCB}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4C-420C-A3AE-3B585D2C0F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{C2E4FF3C-61BB-4D0E-9E2E-01AA6DA22392}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4C-420C-A3AE-3B585D2C0F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{60F0ACC2-C2FD-4B56-B4EA-4A085C5FCD32}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4C-420C-A3AE-3B585D2C0FB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{4AD7BC53-291C-4E17-B401-09E970E57AC6}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14C-420C-A3AE-3B585D2C0FB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{A2AD3574-D7E4-4778-B3B0-EE23F2F0167E}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14C-420C-A3AE-3B585D2C0FB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{437892A0-A72D-48BE-ACDE-EA3083A7B3CB}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14C-420C-A3AE-3B585D2C0FB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{410FBFCB-ADD5-4DDE-BCAE-F9D1899F89FF}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14C-420C-A3AE-3B585D2C0F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8.1999999999999993</c:v>
                </c:pt>
                <c:pt idx="16">
                  <c:v>6.6</c:v>
                </c:pt>
                <c:pt idx="24">
                  <c:v>5.5</c:v>
                </c:pt>
                <c:pt idx="32">
                  <c:v>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14C-420C-A3AE-3B585D2C0F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{C61AA602-5AF5-41A6-86C9-57FB0E57B4FE}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14C-420C-A3AE-3B585D2C0FB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{73EE279C-5B01-4FC3-A0DF-D094E980FDBD}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4C-420C-A3AE-3B585D2C0F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{D6A56396-C444-414C-9A32-7F772D8FACD3}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4C-420C-A3AE-3B585D2C0F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{BB7065B1-3DFD-4AB8-BD32-11793509AE88}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4C-420C-A3AE-3B585D2C0F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{A2CEC9AF-6444-4EF3-98EC-B02BA45790F8}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4C-420C-A3AE-3B585D2C0FB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{AFC7F1E6-941A-4D84-A840-AFF8E27BB1D9}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14C-420C-A3AE-3B585D2C0FB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{8E22490D-21E6-40E9-9442-7A0507B85301}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14C-420C-A3AE-3B585D2C0FBF}"/>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{756B2921-8363-43DD-8FD5-6CF4D1828645}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14C-420C-A3AE-3B585D2C0FBF}"/>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{DA36F2A8-8725-4F69-A947-143E3E23495B}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14C-420C-A3AE-3B585D2C0F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14C-420C-A3AE-3B585D2C0FBF}"/>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下水道整備事業</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に係る起債の着実な償還により、</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公営企業債の</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に対する繰入金は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減少傾向にある。また、</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債務負担行為の額</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年々減少している</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その中において、元利償還金が平成</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年度から増加に転じている。これは、</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年度に完成した小値賀小中学校校舎建設事業に係る起債（過疎債）の元金償還が始まったことが主な理由である。今後、元利償還金、算入公債費等については増加傾向で推移するものと見込んでいる</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年度は、地域福祉センター改修工事、こども園大規模改修事業等の大型事業があったものの、借入額が償還額を下回ったため、地方債現在高が減少している。</a:t>
          </a:r>
        </a:p>
        <a:p>
          <a:r>
            <a:rPr kumimoji="1" lang="ja-JP" altLang="en-US" sz="1400">
              <a:latin typeface="ＭＳ ゴシック" pitchFamily="49" charset="-128"/>
              <a:ea typeface="ＭＳ ゴシック" pitchFamily="49" charset="-128"/>
            </a:rPr>
            <a:t>　地方債は、普通交付税措置率が高い過疎対策事業債、辺地対策事業債の活用により、基準財政需要額参入見込額も合わせて増加しており、将来負担比率の分子は、引き続きマイナスとなっている。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長崎県小値賀町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年度に完成した小中学校建設事業の元利償還に充てるため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振興基金については、松くい虫に係る事業等に今後も多大な費用がかかることが見込まれるため、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基金全体としては、取崩額を積立額が上回ったため、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今後、診療所建設事業等の大型事業を予定しているため、中長期的には減少していく見込みである。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・振興基金：「自ら考え自ら行う地域づくり」事業を推進するため、①活力と個性のある地域づくり事業、②地場産業の育成事業、③観光推進に</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関する事業、④国際交流、文化活動に関する事業、⑤その他町長が必要と認める事業に充当する。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・医療施設建設基金：医療施設建設資金に充当する。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・社会体育施設整備基金：社会体育施設整備資金に充当する。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・公民館建設基金：公民館建設資金に充当する。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・まちづくり担い手育成基金：ふるさと創生事業の一環として、心身共に健やかで活力にあふれた文化的な人づくり、産業の活性化のための後継者</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づくりを積極的に推進するため、まちづくり担い手育成事業に充当する。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・振興基金：松くい虫に係る事業等に今後も多大な費用がかかることが見込まれるため、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・まちづくり担い手育成基金：まちづくり担い手育成事業に充当するため、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百万円取崩したことにより、減少している。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・振興基金：過剰な積立額にならないよう、基金の使用目的に沿って、計画的な取崩し及び積立てを実施する。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・医療施設建設基金：平成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年度以降、診療所建設事業が実施されていくため減少していく見込みである。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・社会体育施設整備基金：社会体育施設の老朽化が進んでおり、将来、修繕費等が多額となってくることが想定されるため、計画的に積立てを行う。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・公民館建設基金：老朽化が進んだ各公民館施設について、今後修繕及び建替えが想定されることから、計画的に積立てを行う。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・まちづくり担い手育成基金：後継者及び新規就業者等の増加により、まちづくり担い手育成事業補助金の申請者についても増加が見込まれること</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から、引き続き取崩しが行われていく見込みである。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前年度並みで推移している。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年度に完成した小中学校建設事業の元利償還に充てるため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診療所建設事業等の大型事業を予定しており、地方債の償還額が多額になることが見込まれることから、計画的に積み立てを行う。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2,453
2,447
25.52
3,407,144
3,221,988
123,493
1,955,293
3,319,321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有形固定資産減価償却率については、類似団体平均を上回っている。今後は、平成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年度に策定予定の個別施設計画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、稼働率が低い施設の統合・整理を検討し、公共施設等の延べ床面積を削減することを目標としている。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日時点で固定資産台帳未整備のため数値が入っていない。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4" name="直線コネクタ 73"/>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7" name="有形固定資産減価償却率最大値テキスト"/>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8" name="直線コネクタ 77"/>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9" name="有形固定資産減価償却率平均値テキスト"/>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フローチャート: 判断 79"/>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1" name="フローチャート: 判断 80"/>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2" name="フローチャート: 判断 81"/>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3" name="フローチャート: 判断 82"/>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104231</xdr:rowOff>
    </xdr:from>
    <xdr:to>
      <xdr:col>19</xdr:col>
      <xdr:colOff>187325</xdr:colOff>
      <xdr:row>29</xdr:row>
      <xdr:rowOff>34381</xdr:rowOff>
    </xdr:to>
    <xdr:sp macro="" textlink="">
      <xdr:nvSpPr>
        <xdr:cNvPr id="89" name="楕円 88"/>
        <xdr:cNvSpPr/>
      </xdr:nvSpPr>
      <xdr:spPr>
        <a:xfrm>
          <a:off x="4000500" y="567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147411</xdr:rowOff>
    </xdr:from>
    <xdr:to>
      <xdr:col>15</xdr:col>
      <xdr:colOff>187325</xdr:colOff>
      <xdr:row>29</xdr:row>
      <xdr:rowOff>77561</xdr:rowOff>
    </xdr:to>
    <xdr:sp macro="" textlink="">
      <xdr:nvSpPr>
        <xdr:cNvPr id="90" name="楕円 89"/>
        <xdr:cNvSpPr/>
      </xdr:nvSpPr>
      <xdr:spPr>
        <a:xfrm>
          <a:off x="3238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155031</xdr:rowOff>
    </xdr:from>
    <xdr:to>
      <xdr:col>19</xdr:col>
      <xdr:colOff>136525</xdr:colOff>
      <xdr:row>29</xdr:row>
      <xdr:rowOff>26761</xdr:rowOff>
    </xdr:to>
    <xdr:cxnSp macro="">
      <xdr:nvCxnSpPr>
        <xdr:cNvPr id="91" name="直線コネクタ 90"/>
        <xdr:cNvCxnSpPr/>
      </xdr:nvCxnSpPr>
      <xdr:spPr>
        <a:xfrm flipV="1">
          <a:off x="3289300" y="572715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16056</xdr:rowOff>
    </xdr:from>
    <xdr:to>
      <xdr:col>11</xdr:col>
      <xdr:colOff>187325</xdr:colOff>
      <xdr:row>29</xdr:row>
      <xdr:rowOff>117656</xdr:rowOff>
    </xdr:to>
    <xdr:sp macro="" textlink="">
      <xdr:nvSpPr>
        <xdr:cNvPr id="92" name="楕円 91"/>
        <xdr:cNvSpPr/>
      </xdr:nvSpPr>
      <xdr:spPr>
        <a:xfrm>
          <a:off x="2476500" y="5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26761</xdr:rowOff>
    </xdr:from>
    <xdr:to>
      <xdr:col>15</xdr:col>
      <xdr:colOff>136525</xdr:colOff>
      <xdr:row>29</xdr:row>
      <xdr:rowOff>66856</xdr:rowOff>
    </xdr:to>
    <xdr:cxnSp macro="">
      <xdr:nvCxnSpPr>
        <xdr:cNvPr id="93" name="直線コネクタ 92"/>
        <xdr:cNvCxnSpPr/>
      </xdr:nvCxnSpPr>
      <xdr:spPr>
        <a:xfrm flipV="1">
          <a:off x="2527300" y="5770336"/>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4" name="n_1aveValue有形固定資産減価償却率"/>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5" name="n_2aveValue有形固定資産減価償却率"/>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96" name="n_3aveValue有形固定資産減価償却率"/>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50908</xdr:rowOff>
    </xdr:from>
    <xdr:ext cx="405111" cy="259045"/>
    <xdr:sp macro="" textlink="">
      <xdr:nvSpPr>
        <xdr:cNvPr id="97" name="n_1mainValue有形固定資産減価償却率"/>
        <xdr:cNvSpPr txBox="1"/>
      </xdr:nvSpPr>
      <xdr:spPr>
        <a:xfrm>
          <a:off x="3836044" y="545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94088</xdr:rowOff>
    </xdr:from>
    <xdr:ext cx="405111" cy="259045"/>
    <xdr:sp macro="" textlink="">
      <xdr:nvSpPr>
        <xdr:cNvPr id="98" name="n_2mainValue有形固定資産減価償却率"/>
        <xdr:cNvSpPr txBox="1"/>
      </xdr:nvSpPr>
      <xdr:spPr>
        <a:xfrm>
          <a:off x="3086744"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134183</xdr:rowOff>
    </xdr:from>
    <xdr:ext cx="405111" cy="259045"/>
    <xdr:sp macro="" textlink="">
      <xdr:nvSpPr>
        <xdr:cNvPr id="99" name="n_3mainValue有形固定資産減価償却率"/>
        <xdr:cNvSpPr txBox="1"/>
      </xdr:nvSpPr>
      <xdr:spPr>
        <a:xfrm>
          <a:off x="2324744" y="5534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は類似団体平均を下回っており、主な要因としては、公営企業債の元利償還が次第に完了していること等により、公営企業債等繰入見込額が減少し、将来負担額が減少していることによる。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8" name="直線コネクタ 127"/>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1"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2" name="直線コネクタ 131"/>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3" name="債務償還比率平均値テキスト"/>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4" name="フローチャート: 判断 133"/>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5" name="フローチャート: 判断 134"/>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75402</xdr:rowOff>
    </xdr:from>
    <xdr:to>
      <xdr:col>76</xdr:col>
      <xdr:colOff>73025</xdr:colOff>
      <xdr:row>34</xdr:row>
      <xdr:rowOff>5552</xdr:rowOff>
    </xdr:to>
    <xdr:sp macro="" textlink="">
      <xdr:nvSpPr>
        <xdr:cNvPr id="141" name="楕円 140"/>
        <xdr:cNvSpPr/>
      </xdr:nvSpPr>
      <xdr:spPr>
        <a:xfrm>
          <a:off x="14744700" y="65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53829</xdr:rowOff>
    </xdr:from>
    <xdr:ext cx="469744" cy="259045"/>
    <xdr:sp macro="" textlink="">
      <xdr:nvSpPr>
        <xdr:cNvPr id="142" name="債務償還比率該当値テキスト"/>
        <xdr:cNvSpPr txBox="1"/>
      </xdr:nvSpPr>
      <xdr:spPr>
        <a:xfrm>
          <a:off x="14846300" y="648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49375</xdr:rowOff>
    </xdr:from>
    <xdr:to>
      <xdr:col>72</xdr:col>
      <xdr:colOff>123825</xdr:colOff>
      <xdr:row>33</xdr:row>
      <xdr:rowOff>150975</xdr:rowOff>
    </xdr:to>
    <xdr:sp macro="" textlink="">
      <xdr:nvSpPr>
        <xdr:cNvPr id="143" name="楕円 142"/>
        <xdr:cNvSpPr/>
      </xdr:nvSpPr>
      <xdr:spPr>
        <a:xfrm>
          <a:off x="14033500" y="64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100175</xdr:rowOff>
    </xdr:from>
    <xdr:to>
      <xdr:col>76</xdr:col>
      <xdr:colOff>22225</xdr:colOff>
      <xdr:row>33</xdr:row>
      <xdr:rowOff>126202</xdr:rowOff>
    </xdr:to>
    <xdr:cxnSp macro="">
      <xdr:nvCxnSpPr>
        <xdr:cNvPr id="144" name="直線コネクタ 143"/>
        <xdr:cNvCxnSpPr/>
      </xdr:nvCxnSpPr>
      <xdr:spPr>
        <a:xfrm>
          <a:off x="14084300" y="6529550"/>
          <a:ext cx="711200" cy="2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5" name="n_1aveValue債務償還比率"/>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142102</xdr:rowOff>
    </xdr:from>
    <xdr:ext cx="469744" cy="259045"/>
    <xdr:sp macro="" textlink="">
      <xdr:nvSpPr>
        <xdr:cNvPr id="146" name="n_1mainValue債務償還比率"/>
        <xdr:cNvSpPr txBox="1"/>
      </xdr:nvSpPr>
      <xdr:spPr>
        <a:xfrm>
          <a:off x="13836727" y="657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2,453
2,447
25.52
3,407,144
3,221,988
123,493
1,955,293
3,319,321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136434</xdr:rowOff>
    </xdr:from>
    <xdr:to>
      <xdr:col>20</xdr:col>
      <xdr:colOff>38100</xdr:colOff>
      <xdr:row>33</xdr:row>
      <xdr:rowOff>66584</xdr:rowOff>
    </xdr:to>
    <xdr:sp macro="" textlink="">
      <xdr:nvSpPr>
        <xdr:cNvPr id="72" name="楕円 71"/>
        <xdr:cNvSpPr/>
      </xdr:nvSpPr>
      <xdr:spPr>
        <a:xfrm>
          <a:off x="3746500" y="562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32</xdr:row>
      <xdr:rowOff>128270</xdr:rowOff>
    </xdr:from>
    <xdr:to>
      <xdr:col>15</xdr:col>
      <xdr:colOff>101600</xdr:colOff>
      <xdr:row>33</xdr:row>
      <xdr:rowOff>58420</xdr:rowOff>
    </xdr:to>
    <xdr:sp macro="" textlink="">
      <xdr:nvSpPr>
        <xdr:cNvPr id="73" name="楕円 72"/>
        <xdr:cNvSpPr/>
      </xdr:nvSpPr>
      <xdr:spPr>
        <a:xfrm>
          <a:off x="2857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7620</xdr:rowOff>
    </xdr:from>
    <xdr:to>
      <xdr:col>19</xdr:col>
      <xdr:colOff>177800</xdr:colOff>
      <xdr:row>33</xdr:row>
      <xdr:rowOff>15784</xdr:rowOff>
    </xdr:to>
    <xdr:cxnSp macro="">
      <xdr:nvCxnSpPr>
        <xdr:cNvPr id="74" name="直線コネクタ 73"/>
        <xdr:cNvCxnSpPr/>
      </xdr:nvCxnSpPr>
      <xdr:spPr>
        <a:xfrm>
          <a:off x="2908300" y="566547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134801</xdr:rowOff>
    </xdr:from>
    <xdr:to>
      <xdr:col>10</xdr:col>
      <xdr:colOff>165100</xdr:colOff>
      <xdr:row>33</xdr:row>
      <xdr:rowOff>64951</xdr:rowOff>
    </xdr:to>
    <xdr:sp macro="" textlink="">
      <xdr:nvSpPr>
        <xdr:cNvPr id="75" name="楕円 74"/>
        <xdr:cNvSpPr/>
      </xdr:nvSpPr>
      <xdr:spPr>
        <a:xfrm>
          <a:off x="1968500" y="56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7620</xdr:rowOff>
    </xdr:from>
    <xdr:to>
      <xdr:col>15</xdr:col>
      <xdr:colOff>50800</xdr:colOff>
      <xdr:row>33</xdr:row>
      <xdr:rowOff>14151</xdr:rowOff>
    </xdr:to>
    <xdr:cxnSp macro="">
      <xdr:nvCxnSpPr>
        <xdr:cNvPr id="76" name="直線コネクタ 75"/>
        <xdr:cNvCxnSpPr/>
      </xdr:nvCxnSpPr>
      <xdr:spPr>
        <a:xfrm flipV="1">
          <a:off x="2019300" y="566547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77" name="n_1aveValue【道路】&#10;有形固定資産減価償却率"/>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8" name="n_2aveValue【道路】&#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79" name="n_3aveValue【道路】&#10;有形固定資産減価償却率"/>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83111</xdr:rowOff>
    </xdr:from>
    <xdr:ext cx="405111" cy="259045"/>
    <xdr:sp macro="" textlink="">
      <xdr:nvSpPr>
        <xdr:cNvPr id="80" name="n_1mainValue【道路】&#10;有形固定資産減価償却率"/>
        <xdr:cNvSpPr txBox="1"/>
      </xdr:nvSpPr>
      <xdr:spPr>
        <a:xfrm>
          <a:off x="3582044" y="539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74947</xdr:rowOff>
    </xdr:from>
    <xdr:ext cx="405111" cy="259045"/>
    <xdr:sp macro="" textlink="">
      <xdr:nvSpPr>
        <xdr:cNvPr id="81" name="n_2mainValue【道路】&#10;有形固定資産減価償却率"/>
        <xdr:cNvSpPr txBox="1"/>
      </xdr:nvSpPr>
      <xdr:spPr>
        <a:xfrm>
          <a:off x="2705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81478</xdr:rowOff>
    </xdr:from>
    <xdr:ext cx="405111" cy="259045"/>
    <xdr:sp macro="" textlink="">
      <xdr:nvSpPr>
        <xdr:cNvPr id="82" name="n_3mainValue【道路】&#10;有形固定資産減価償却率"/>
        <xdr:cNvSpPr txBox="1"/>
      </xdr:nvSpPr>
      <xdr:spPr>
        <a:xfrm>
          <a:off x="1816744" y="539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1" name="【道路】&#10;一人当たり延長平均値テキスト"/>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36026</xdr:rowOff>
    </xdr:from>
    <xdr:to>
      <xdr:col>50</xdr:col>
      <xdr:colOff>165100</xdr:colOff>
      <xdr:row>41</xdr:row>
      <xdr:rowOff>137626</xdr:rowOff>
    </xdr:to>
    <xdr:sp macro="" textlink="">
      <xdr:nvSpPr>
        <xdr:cNvPr id="121" name="楕円 120"/>
        <xdr:cNvSpPr/>
      </xdr:nvSpPr>
      <xdr:spPr>
        <a:xfrm>
          <a:off x="9588500" y="70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39686</xdr:rowOff>
    </xdr:from>
    <xdr:to>
      <xdr:col>46</xdr:col>
      <xdr:colOff>38100</xdr:colOff>
      <xdr:row>41</xdr:row>
      <xdr:rowOff>141286</xdr:rowOff>
    </xdr:to>
    <xdr:sp macro="" textlink="">
      <xdr:nvSpPr>
        <xdr:cNvPr id="122" name="楕円 121"/>
        <xdr:cNvSpPr/>
      </xdr:nvSpPr>
      <xdr:spPr>
        <a:xfrm>
          <a:off x="8699500" y="70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86826</xdr:rowOff>
    </xdr:from>
    <xdr:to>
      <xdr:col>50</xdr:col>
      <xdr:colOff>114300</xdr:colOff>
      <xdr:row>41</xdr:row>
      <xdr:rowOff>90486</xdr:rowOff>
    </xdr:to>
    <xdr:cxnSp macro="">
      <xdr:nvCxnSpPr>
        <xdr:cNvPr id="123" name="直線コネクタ 122"/>
        <xdr:cNvCxnSpPr/>
      </xdr:nvCxnSpPr>
      <xdr:spPr>
        <a:xfrm flipV="1">
          <a:off x="8750300" y="7116276"/>
          <a:ext cx="8890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41776</xdr:rowOff>
    </xdr:from>
    <xdr:to>
      <xdr:col>41</xdr:col>
      <xdr:colOff>101600</xdr:colOff>
      <xdr:row>41</xdr:row>
      <xdr:rowOff>143376</xdr:rowOff>
    </xdr:to>
    <xdr:sp macro="" textlink="">
      <xdr:nvSpPr>
        <xdr:cNvPr id="124" name="楕円 123"/>
        <xdr:cNvSpPr/>
      </xdr:nvSpPr>
      <xdr:spPr>
        <a:xfrm>
          <a:off x="7810500" y="707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90486</xdr:rowOff>
    </xdr:from>
    <xdr:to>
      <xdr:col>45</xdr:col>
      <xdr:colOff>177800</xdr:colOff>
      <xdr:row>41</xdr:row>
      <xdr:rowOff>92576</xdr:rowOff>
    </xdr:to>
    <xdr:cxnSp macro="">
      <xdr:nvCxnSpPr>
        <xdr:cNvPr id="125" name="直線コネクタ 124"/>
        <xdr:cNvCxnSpPr/>
      </xdr:nvCxnSpPr>
      <xdr:spPr>
        <a:xfrm flipV="1">
          <a:off x="7861300" y="7119936"/>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6" name="n_1aveValue【道路】&#10;一人当たり延長"/>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7" name="n_2aveValue【道路】&#10;一人当たり延長"/>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8" name="n_3aveValue【道路】&#10;一人当たり延長"/>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128753</xdr:rowOff>
    </xdr:from>
    <xdr:ext cx="534377" cy="259045"/>
    <xdr:sp macro="" textlink="">
      <xdr:nvSpPr>
        <xdr:cNvPr id="129" name="n_1mainValue【道路】&#10;一人当たり延長"/>
        <xdr:cNvSpPr txBox="1"/>
      </xdr:nvSpPr>
      <xdr:spPr>
        <a:xfrm>
          <a:off x="9359411" y="71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132413</xdr:rowOff>
    </xdr:from>
    <xdr:ext cx="534377" cy="259045"/>
    <xdr:sp macro="" textlink="">
      <xdr:nvSpPr>
        <xdr:cNvPr id="130" name="n_2mainValue【道路】&#10;一人当たり延長"/>
        <xdr:cNvSpPr txBox="1"/>
      </xdr:nvSpPr>
      <xdr:spPr>
        <a:xfrm>
          <a:off x="8483111" y="716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134503</xdr:rowOff>
    </xdr:from>
    <xdr:ext cx="534377" cy="259045"/>
    <xdr:sp macro="" textlink="">
      <xdr:nvSpPr>
        <xdr:cNvPr id="131" name="n_3mainValue【道路】&#10;一人当たり延長"/>
        <xdr:cNvSpPr txBox="1"/>
      </xdr:nvSpPr>
      <xdr:spPr>
        <a:xfrm>
          <a:off x="7594111" y="716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143510</xdr:rowOff>
    </xdr:from>
    <xdr:to>
      <xdr:col>20</xdr:col>
      <xdr:colOff>38100</xdr:colOff>
      <xdr:row>59</xdr:row>
      <xdr:rowOff>73660</xdr:rowOff>
    </xdr:to>
    <xdr:sp macro="" textlink="">
      <xdr:nvSpPr>
        <xdr:cNvPr id="172" name="楕円 171"/>
        <xdr:cNvSpPr/>
      </xdr:nvSpPr>
      <xdr:spPr>
        <a:xfrm>
          <a:off x="3746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3" name="楕円 172"/>
        <xdr:cNvSpPr/>
      </xdr:nvSpPr>
      <xdr:spPr>
        <a:xfrm>
          <a:off x="2857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22860</xdr:rowOff>
    </xdr:from>
    <xdr:to>
      <xdr:col>19</xdr:col>
      <xdr:colOff>177800</xdr:colOff>
      <xdr:row>59</xdr:row>
      <xdr:rowOff>40822</xdr:rowOff>
    </xdr:to>
    <xdr:cxnSp macro="">
      <xdr:nvCxnSpPr>
        <xdr:cNvPr id="174" name="直線コネクタ 173"/>
        <xdr:cNvCxnSpPr/>
      </xdr:nvCxnSpPr>
      <xdr:spPr>
        <a:xfrm flipV="1">
          <a:off x="2908300" y="1013841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xdr:rowOff>
    </xdr:from>
    <xdr:to>
      <xdr:col>10</xdr:col>
      <xdr:colOff>165100</xdr:colOff>
      <xdr:row>59</xdr:row>
      <xdr:rowOff>107950</xdr:rowOff>
    </xdr:to>
    <xdr:sp macro="" textlink="">
      <xdr:nvSpPr>
        <xdr:cNvPr id="175" name="楕円 174"/>
        <xdr:cNvSpPr/>
      </xdr:nvSpPr>
      <xdr:spPr>
        <a:xfrm>
          <a:off x="1968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40822</xdr:rowOff>
    </xdr:from>
    <xdr:to>
      <xdr:col>15</xdr:col>
      <xdr:colOff>50800</xdr:colOff>
      <xdr:row>59</xdr:row>
      <xdr:rowOff>57150</xdr:rowOff>
    </xdr:to>
    <xdr:cxnSp macro="">
      <xdr:nvCxnSpPr>
        <xdr:cNvPr id="176" name="直線コネクタ 175"/>
        <xdr:cNvCxnSpPr/>
      </xdr:nvCxnSpPr>
      <xdr:spPr>
        <a:xfrm flipV="1">
          <a:off x="2019300" y="101563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77" name="n_1aveValue【橋りょう・トンネル】&#10;有形固定資産減価償却率"/>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8" name="n_2aveValue【橋りょう・トンネル】&#10;有形固定資産減価償却率"/>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79" name="n_3aveValue【橋りょう・トンネル】&#10;有形固定資産減価償却率"/>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90187</xdr:rowOff>
    </xdr:from>
    <xdr:ext cx="405111" cy="259045"/>
    <xdr:sp macro="" textlink="">
      <xdr:nvSpPr>
        <xdr:cNvPr id="180" name="n_1mainValue【橋りょう・トンネル】&#10;有形固定資産減価償却率"/>
        <xdr:cNvSpPr txBox="1"/>
      </xdr:nvSpPr>
      <xdr:spPr>
        <a:xfrm>
          <a:off x="3582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1" name="n_2main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124477</xdr:rowOff>
    </xdr:from>
    <xdr:ext cx="405111" cy="259045"/>
    <xdr:sp macro="" textlink="">
      <xdr:nvSpPr>
        <xdr:cNvPr id="182" name="n_3mainValue【橋りょう・トンネル】&#10;有形固定資産減価償却率"/>
        <xdr:cNvSpPr txBox="1"/>
      </xdr:nvSpPr>
      <xdr:spPr>
        <a:xfrm>
          <a:off x="1816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9" name="【橋りょう・トンネル】&#10;一人当たり有形固定資産（償却資産）額平均値テキスト"/>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108722</xdr:rowOff>
    </xdr:from>
    <xdr:to>
      <xdr:col>50</xdr:col>
      <xdr:colOff>165100</xdr:colOff>
      <xdr:row>64</xdr:row>
      <xdr:rowOff>38872</xdr:rowOff>
    </xdr:to>
    <xdr:sp macro="" textlink="">
      <xdr:nvSpPr>
        <xdr:cNvPr id="219" name="楕円 218"/>
        <xdr:cNvSpPr/>
      </xdr:nvSpPr>
      <xdr:spPr>
        <a:xfrm>
          <a:off x="9588500" y="10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109060</xdr:rowOff>
    </xdr:from>
    <xdr:to>
      <xdr:col>46</xdr:col>
      <xdr:colOff>38100</xdr:colOff>
      <xdr:row>64</xdr:row>
      <xdr:rowOff>39210</xdr:rowOff>
    </xdr:to>
    <xdr:sp macro="" textlink="">
      <xdr:nvSpPr>
        <xdr:cNvPr id="220" name="楕円 219"/>
        <xdr:cNvSpPr/>
      </xdr:nvSpPr>
      <xdr:spPr>
        <a:xfrm>
          <a:off x="8699500" y="1091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159522</xdr:rowOff>
    </xdr:from>
    <xdr:to>
      <xdr:col>50</xdr:col>
      <xdr:colOff>114300</xdr:colOff>
      <xdr:row>63</xdr:row>
      <xdr:rowOff>159860</xdr:rowOff>
    </xdr:to>
    <xdr:cxnSp macro="">
      <xdr:nvCxnSpPr>
        <xdr:cNvPr id="221" name="直線コネクタ 220"/>
        <xdr:cNvCxnSpPr/>
      </xdr:nvCxnSpPr>
      <xdr:spPr>
        <a:xfrm flipV="1">
          <a:off x="8750300" y="10960872"/>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109264</xdr:rowOff>
    </xdr:from>
    <xdr:to>
      <xdr:col>41</xdr:col>
      <xdr:colOff>101600</xdr:colOff>
      <xdr:row>64</xdr:row>
      <xdr:rowOff>39414</xdr:rowOff>
    </xdr:to>
    <xdr:sp macro="" textlink="">
      <xdr:nvSpPr>
        <xdr:cNvPr id="222" name="楕円 221"/>
        <xdr:cNvSpPr/>
      </xdr:nvSpPr>
      <xdr:spPr>
        <a:xfrm>
          <a:off x="7810500" y="1091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159860</xdr:rowOff>
    </xdr:from>
    <xdr:to>
      <xdr:col>45</xdr:col>
      <xdr:colOff>177800</xdr:colOff>
      <xdr:row>63</xdr:row>
      <xdr:rowOff>160064</xdr:rowOff>
    </xdr:to>
    <xdr:cxnSp macro="">
      <xdr:nvCxnSpPr>
        <xdr:cNvPr id="223" name="直線コネクタ 222"/>
        <xdr:cNvCxnSpPr/>
      </xdr:nvCxnSpPr>
      <xdr:spPr>
        <a:xfrm flipV="1">
          <a:off x="7861300" y="10961210"/>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24" name="n_1aveValue【橋りょう・トンネル】&#10;一人当たり有形固定資産（償却資産）額"/>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25" name="n_2aveValue【橋りょう・トンネル】&#10;一人当たり有形固定資産（償却資産）額"/>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6" name="n_3aveValue【橋りょう・トンネル】&#10;一人当たり有形固定資産（償却資産）額"/>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29999</xdr:rowOff>
    </xdr:from>
    <xdr:ext cx="534377" cy="259045"/>
    <xdr:sp macro="" textlink="">
      <xdr:nvSpPr>
        <xdr:cNvPr id="227" name="n_1mainValue【橋りょう・トンネル】&#10;一人当たり有形固定資産（償却資産）額"/>
        <xdr:cNvSpPr txBox="1"/>
      </xdr:nvSpPr>
      <xdr:spPr>
        <a:xfrm>
          <a:off x="9359411" y="110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30337</xdr:rowOff>
    </xdr:from>
    <xdr:ext cx="534377" cy="259045"/>
    <xdr:sp macro="" textlink="">
      <xdr:nvSpPr>
        <xdr:cNvPr id="228" name="n_2mainValue【橋りょう・トンネル】&#10;一人当たり有形固定資産（償却資産）額"/>
        <xdr:cNvSpPr txBox="1"/>
      </xdr:nvSpPr>
      <xdr:spPr>
        <a:xfrm>
          <a:off x="8483111" y="1100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30541</xdr:rowOff>
    </xdr:from>
    <xdr:ext cx="534377" cy="259045"/>
    <xdr:sp macro="" textlink="">
      <xdr:nvSpPr>
        <xdr:cNvPr id="229" name="n_3mainValue【橋りょう・トンネル】&#10;一人当たり有形固定資産（償却資産）額"/>
        <xdr:cNvSpPr txBox="1"/>
      </xdr:nvSpPr>
      <xdr:spPr>
        <a:xfrm>
          <a:off x="7594111" y="1100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59" name="【公営住宅】&#10;有形固定資産減価償却率平均値テキスト"/>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128270</xdr:rowOff>
    </xdr:from>
    <xdr:to>
      <xdr:col>20</xdr:col>
      <xdr:colOff>38100</xdr:colOff>
      <xdr:row>82</xdr:row>
      <xdr:rowOff>58420</xdr:rowOff>
    </xdr:to>
    <xdr:sp macro="" textlink="">
      <xdr:nvSpPr>
        <xdr:cNvPr id="269" name="楕円 268"/>
        <xdr:cNvSpPr/>
      </xdr:nvSpPr>
      <xdr:spPr>
        <a:xfrm>
          <a:off x="3746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70" name="楕円 269"/>
        <xdr:cNvSpPr/>
      </xdr:nvSpPr>
      <xdr:spPr>
        <a:xfrm>
          <a:off x="2857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xdr:rowOff>
    </xdr:from>
    <xdr:to>
      <xdr:col>19</xdr:col>
      <xdr:colOff>177800</xdr:colOff>
      <xdr:row>82</xdr:row>
      <xdr:rowOff>57150</xdr:rowOff>
    </xdr:to>
    <xdr:cxnSp macro="">
      <xdr:nvCxnSpPr>
        <xdr:cNvPr id="271" name="直線コネクタ 270"/>
        <xdr:cNvCxnSpPr/>
      </xdr:nvCxnSpPr>
      <xdr:spPr>
        <a:xfrm flipV="1">
          <a:off x="2908300" y="140665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72" name="楕円 271"/>
        <xdr:cNvSpPr/>
      </xdr:nvSpPr>
      <xdr:spPr>
        <a:xfrm>
          <a:off x="1968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57150</xdr:rowOff>
    </xdr:from>
    <xdr:to>
      <xdr:col>15</xdr:col>
      <xdr:colOff>50800</xdr:colOff>
      <xdr:row>82</xdr:row>
      <xdr:rowOff>118111</xdr:rowOff>
    </xdr:to>
    <xdr:cxnSp macro="">
      <xdr:nvCxnSpPr>
        <xdr:cNvPr id="273" name="直線コネクタ 272"/>
        <xdr:cNvCxnSpPr/>
      </xdr:nvCxnSpPr>
      <xdr:spPr>
        <a:xfrm flipV="1">
          <a:off x="2019300" y="141160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74" name="n_1aveValue【公営住宅】&#10;有形固定資産減価償却率"/>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75" name="n_2aveValue【公営住宅】&#10;有形固定資産減価償却率"/>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76" name="n_3aveValue【公営住宅】&#10;有形固定資産減価償却率"/>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74947</xdr:rowOff>
    </xdr:from>
    <xdr:ext cx="405111" cy="259045"/>
    <xdr:sp macro="" textlink="">
      <xdr:nvSpPr>
        <xdr:cNvPr id="277" name="n_1mainValue【公営住宅】&#10;有形固定資産減価償却率"/>
        <xdr:cNvSpPr txBox="1"/>
      </xdr:nvSpPr>
      <xdr:spPr>
        <a:xfrm>
          <a:off x="3582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278" name="n_2main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13988</xdr:rowOff>
    </xdr:from>
    <xdr:ext cx="405111" cy="259045"/>
    <xdr:sp macro="" textlink="">
      <xdr:nvSpPr>
        <xdr:cNvPr id="279" name="n_3mainValue【公営住宅】&#10;有形固定資産減価償却率"/>
        <xdr:cNvSpPr txBox="1"/>
      </xdr:nvSpPr>
      <xdr:spPr>
        <a:xfrm>
          <a:off x="1816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08" name="【公営住宅】&#10;一人当たり面積平均値テキスト"/>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131547</xdr:rowOff>
    </xdr:from>
    <xdr:to>
      <xdr:col>50</xdr:col>
      <xdr:colOff>165100</xdr:colOff>
      <xdr:row>86</xdr:row>
      <xdr:rowOff>61697</xdr:rowOff>
    </xdr:to>
    <xdr:sp macro="" textlink="">
      <xdr:nvSpPr>
        <xdr:cNvPr id="318" name="楕円 317"/>
        <xdr:cNvSpPr/>
      </xdr:nvSpPr>
      <xdr:spPr>
        <a:xfrm>
          <a:off x="9588500" y="147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136271</xdr:rowOff>
    </xdr:from>
    <xdr:to>
      <xdr:col>46</xdr:col>
      <xdr:colOff>38100</xdr:colOff>
      <xdr:row>86</xdr:row>
      <xdr:rowOff>66421</xdr:rowOff>
    </xdr:to>
    <xdr:sp macro="" textlink="">
      <xdr:nvSpPr>
        <xdr:cNvPr id="319" name="楕円 318"/>
        <xdr:cNvSpPr/>
      </xdr:nvSpPr>
      <xdr:spPr>
        <a:xfrm>
          <a:off x="8699500" y="1470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10897</xdr:rowOff>
    </xdr:from>
    <xdr:to>
      <xdr:col>50</xdr:col>
      <xdr:colOff>114300</xdr:colOff>
      <xdr:row>86</xdr:row>
      <xdr:rowOff>15621</xdr:rowOff>
    </xdr:to>
    <xdr:cxnSp macro="">
      <xdr:nvCxnSpPr>
        <xdr:cNvPr id="320" name="直線コネクタ 319"/>
        <xdr:cNvCxnSpPr/>
      </xdr:nvCxnSpPr>
      <xdr:spPr>
        <a:xfrm flipV="1">
          <a:off x="8750300" y="14755597"/>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140919</xdr:rowOff>
    </xdr:from>
    <xdr:to>
      <xdr:col>41</xdr:col>
      <xdr:colOff>101600</xdr:colOff>
      <xdr:row>86</xdr:row>
      <xdr:rowOff>71069</xdr:rowOff>
    </xdr:to>
    <xdr:sp macro="" textlink="">
      <xdr:nvSpPr>
        <xdr:cNvPr id="321" name="楕円 320"/>
        <xdr:cNvSpPr/>
      </xdr:nvSpPr>
      <xdr:spPr>
        <a:xfrm>
          <a:off x="7810500" y="14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15621</xdr:rowOff>
    </xdr:from>
    <xdr:to>
      <xdr:col>45</xdr:col>
      <xdr:colOff>177800</xdr:colOff>
      <xdr:row>86</xdr:row>
      <xdr:rowOff>20269</xdr:rowOff>
    </xdr:to>
    <xdr:cxnSp macro="">
      <xdr:nvCxnSpPr>
        <xdr:cNvPr id="322" name="直線コネクタ 321"/>
        <xdr:cNvCxnSpPr/>
      </xdr:nvCxnSpPr>
      <xdr:spPr>
        <a:xfrm flipV="1">
          <a:off x="7861300" y="14760321"/>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23" name="n_1aveValue【公営住宅】&#10;一人当たり面積"/>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24" name="n_2aveValue【公営住宅】&#10;一人当たり面積"/>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5" name="n_3aveValue【公営住宅】&#10;一人当たり面積"/>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52824</xdr:rowOff>
    </xdr:from>
    <xdr:ext cx="469744" cy="259045"/>
    <xdr:sp macro="" textlink="">
      <xdr:nvSpPr>
        <xdr:cNvPr id="326" name="n_1mainValue【公営住宅】&#10;一人当たり面積"/>
        <xdr:cNvSpPr txBox="1"/>
      </xdr:nvSpPr>
      <xdr:spPr>
        <a:xfrm>
          <a:off x="9391727" y="147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57548</xdr:rowOff>
    </xdr:from>
    <xdr:ext cx="469744" cy="259045"/>
    <xdr:sp macro="" textlink="">
      <xdr:nvSpPr>
        <xdr:cNvPr id="327" name="n_2mainValue【公営住宅】&#10;一人当たり面積"/>
        <xdr:cNvSpPr txBox="1"/>
      </xdr:nvSpPr>
      <xdr:spPr>
        <a:xfrm>
          <a:off x="8515427" y="1480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62196</xdr:rowOff>
    </xdr:from>
    <xdr:ext cx="469744" cy="259045"/>
    <xdr:sp macro="" textlink="">
      <xdr:nvSpPr>
        <xdr:cNvPr id="328" name="n_3mainValue【公営住宅】&#10;一人当たり面積"/>
        <xdr:cNvSpPr txBox="1"/>
      </xdr:nvSpPr>
      <xdr:spPr>
        <a:xfrm>
          <a:off x="7626427" y="1480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9" name="直線コネクタ 33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0" name="テキスト ボックス 33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1" name="直線コネクタ 34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2" name="テキスト ボックス 34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3" name="直線コネクタ 34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4" name="テキスト ボックス 34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5" name="直線コネクタ 34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6" name="テキスト ボックス 34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7" name="直線コネクタ 34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8" name="テキスト ボックス 34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9" name="直線コネクタ 34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0" name="テキスト ボックス 34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354" name="直線コネクタ 353"/>
        <xdr:cNvCxnSpPr/>
      </xdr:nvCxnSpPr>
      <xdr:spPr>
        <a:xfrm flipV="1">
          <a:off x="46348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55" name="【港湾・漁港】&#10;有形固定資産減価償却率最小値テキスト"/>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56" name="直線コネクタ 355"/>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57" name="【港湾・漁港】&#10;有形固定資産減価償却率最大値テキスト"/>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58" name="直線コネクタ 357"/>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105064</xdr:rowOff>
    </xdr:from>
    <xdr:ext cx="405111" cy="259045"/>
    <xdr:sp macro="" textlink="">
      <xdr:nvSpPr>
        <xdr:cNvPr id="359" name="【港湾・漁港】&#10;有形固定資産減価償却率平均値テキスト"/>
        <xdr:cNvSpPr txBox="1"/>
      </xdr:nvSpPr>
      <xdr:spPr>
        <a:xfrm>
          <a:off x="4673600" y="1776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360" name="フローチャート: 判断 359"/>
        <xdr:cNvSpPr/>
      </xdr:nvSpPr>
      <xdr:spPr>
        <a:xfrm>
          <a:off x="45847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61" name="フローチャート: 判断 360"/>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62" name="フローチャート: 判断 361"/>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63" name="フローチャート: 判断 362"/>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116839</xdr:rowOff>
    </xdr:from>
    <xdr:to>
      <xdr:col>20</xdr:col>
      <xdr:colOff>38100</xdr:colOff>
      <xdr:row>104</xdr:row>
      <xdr:rowOff>46989</xdr:rowOff>
    </xdr:to>
    <xdr:sp macro="" textlink="">
      <xdr:nvSpPr>
        <xdr:cNvPr id="369" name="楕円 368"/>
        <xdr:cNvSpPr/>
      </xdr:nvSpPr>
      <xdr:spPr>
        <a:xfrm>
          <a:off x="3746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144599</xdr:rowOff>
    </xdr:from>
    <xdr:to>
      <xdr:col>15</xdr:col>
      <xdr:colOff>101600</xdr:colOff>
      <xdr:row>104</xdr:row>
      <xdr:rowOff>74749</xdr:rowOff>
    </xdr:to>
    <xdr:sp macro="" textlink="">
      <xdr:nvSpPr>
        <xdr:cNvPr id="370" name="楕円 369"/>
        <xdr:cNvSpPr/>
      </xdr:nvSpPr>
      <xdr:spPr>
        <a:xfrm>
          <a:off x="2857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167639</xdr:rowOff>
    </xdr:from>
    <xdr:to>
      <xdr:col>19</xdr:col>
      <xdr:colOff>177800</xdr:colOff>
      <xdr:row>104</xdr:row>
      <xdr:rowOff>23949</xdr:rowOff>
    </xdr:to>
    <xdr:cxnSp macro="">
      <xdr:nvCxnSpPr>
        <xdr:cNvPr id="371" name="直線コネクタ 370"/>
        <xdr:cNvCxnSpPr/>
      </xdr:nvCxnSpPr>
      <xdr:spPr>
        <a:xfrm flipV="1">
          <a:off x="2908300" y="1782698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2539</xdr:rowOff>
    </xdr:from>
    <xdr:to>
      <xdr:col>10</xdr:col>
      <xdr:colOff>165100</xdr:colOff>
      <xdr:row>104</xdr:row>
      <xdr:rowOff>104139</xdr:rowOff>
    </xdr:to>
    <xdr:sp macro="" textlink="">
      <xdr:nvSpPr>
        <xdr:cNvPr id="372" name="楕円 371"/>
        <xdr:cNvSpPr/>
      </xdr:nvSpPr>
      <xdr:spPr>
        <a:xfrm>
          <a:off x="1968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23949</xdr:rowOff>
    </xdr:from>
    <xdr:to>
      <xdr:col>15</xdr:col>
      <xdr:colOff>50800</xdr:colOff>
      <xdr:row>104</xdr:row>
      <xdr:rowOff>53339</xdr:rowOff>
    </xdr:to>
    <xdr:cxnSp macro="">
      <xdr:nvCxnSpPr>
        <xdr:cNvPr id="373" name="直線コネクタ 372"/>
        <xdr:cNvCxnSpPr/>
      </xdr:nvCxnSpPr>
      <xdr:spPr>
        <a:xfrm flipV="1">
          <a:off x="2019300" y="1785474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74" name="n_1aveValue【港湾・漁港】&#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75" name="n_2aveValue【港湾・漁港】&#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376" name="n_3aveValue【港湾・漁港】&#10;有形固定資産減価償却率"/>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63516</xdr:rowOff>
    </xdr:from>
    <xdr:ext cx="405111" cy="259045"/>
    <xdr:sp macro="" textlink="">
      <xdr:nvSpPr>
        <xdr:cNvPr id="377" name="n_1mainValue【港湾・漁港】&#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65876</xdr:rowOff>
    </xdr:from>
    <xdr:ext cx="405111" cy="259045"/>
    <xdr:sp macro="" textlink="">
      <xdr:nvSpPr>
        <xdr:cNvPr id="378" name="n_2mainValue【港湾・漁港】&#10;有形固定資産減価償却率"/>
        <xdr:cNvSpPr txBox="1"/>
      </xdr:nvSpPr>
      <xdr:spPr>
        <a:xfrm>
          <a:off x="2705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95266</xdr:rowOff>
    </xdr:from>
    <xdr:ext cx="405111" cy="259045"/>
    <xdr:sp macro="" textlink="">
      <xdr:nvSpPr>
        <xdr:cNvPr id="379" name="n_3mainValue【港湾・漁港】&#10;有形固定資産減価償却率"/>
        <xdr:cNvSpPr txBox="1"/>
      </xdr:nvSpPr>
      <xdr:spPr>
        <a:xfrm>
          <a:off x="1816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0" name="直線コネクタ 38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91" name="テキスト ボックス 39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2" name="直線コネクタ 39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93" name="テキスト ボックス 392"/>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4" name="直線コネクタ 39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95" name="テキスト ボックス 394"/>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6" name="直線コネクタ 39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97" name="テキスト ボックス 396"/>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8" name="直線コネクタ 39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99" name="テキスト ボックス 398"/>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01" name="テキスト ボックス 400"/>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403" name="直線コネクタ 402"/>
        <xdr:cNvCxnSpPr/>
      </xdr:nvCxnSpPr>
      <xdr:spPr>
        <a:xfrm flipV="1">
          <a:off x="10476865"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404" name="【港湾・漁港】&#10;一人当たり有形固定資産（償却資産）額最小値テキスト"/>
        <xdr:cNvSpPr txBox="1"/>
      </xdr:nvSpPr>
      <xdr:spPr>
        <a:xfrm>
          <a:off x="10515600"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05" name="直線コネクタ 404"/>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406" name="【港湾・漁港】&#10;一人当たり有形固定資産（償却資産）額最大値テキスト"/>
        <xdr:cNvSpPr txBox="1"/>
      </xdr:nvSpPr>
      <xdr:spPr>
        <a:xfrm>
          <a:off x="10515600"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407" name="直線コネクタ 406"/>
        <xdr:cNvCxnSpPr/>
      </xdr:nvCxnSpPr>
      <xdr:spPr>
        <a:xfrm>
          <a:off x="10388600" y="1724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45662</xdr:rowOff>
    </xdr:from>
    <xdr:ext cx="690189" cy="259045"/>
    <xdr:sp macro="" textlink="">
      <xdr:nvSpPr>
        <xdr:cNvPr id="408" name="【港湾・漁港】&#10;一人当たり有形固定資産（償却資産）額平均値テキスト"/>
        <xdr:cNvSpPr txBox="1"/>
      </xdr:nvSpPr>
      <xdr:spPr>
        <a:xfrm>
          <a:off x="10515600" y="18562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409" name="フローチャート: 判断 408"/>
        <xdr:cNvSpPr/>
      </xdr:nvSpPr>
      <xdr:spPr>
        <a:xfrm>
          <a:off x="10426700" y="185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410" name="フローチャート: 判断 409"/>
        <xdr:cNvSpPr/>
      </xdr:nvSpPr>
      <xdr:spPr>
        <a:xfrm>
          <a:off x="9588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411" name="フローチャート: 判断 410"/>
        <xdr:cNvSpPr/>
      </xdr:nvSpPr>
      <xdr:spPr>
        <a:xfrm>
          <a:off x="8699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412" name="フローチャート: 判断 411"/>
        <xdr:cNvSpPr/>
      </xdr:nvSpPr>
      <xdr:spPr>
        <a:xfrm>
          <a:off x="7810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29961</xdr:rowOff>
    </xdr:from>
    <xdr:to>
      <xdr:col>50</xdr:col>
      <xdr:colOff>165100</xdr:colOff>
      <xdr:row>108</xdr:row>
      <xdr:rowOff>131561</xdr:rowOff>
    </xdr:to>
    <xdr:sp macro="" textlink="">
      <xdr:nvSpPr>
        <xdr:cNvPr id="418" name="楕円 417"/>
        <xdr:cNvSpPr/>
      </xdr:nvSpPr>
      <xdr:spPr>
        <a:xfrm>
          <a:off x="9588500" y="1854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33079</xdr:rowOff>
    </xdr:from>
    <xdr:to>
      <xdr:col>46</xdr:col>
      <xdr:colOff>38100</xdr:colOff>
      <xdr:row>108</xdr:row>
      <xdr:rowOff>134679</xdr:rowOff>
    </xdr:to>
    <xdr:sp macro="" textlink="">
      <xdr:nvSpPr>
        <xdr:cNvPr id="419" name="楕円 418"/>
        <xdr:cNvSpPr/>
      </xdr:nvSpPr>
      <xdr:spPr>
        <a:xfrm>
          <a:off x="8699500" y="1854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80761</xdr:rowOff>
    </xdr:from>
    <xdr:to>
      <xdr:col>50</xdr:col>
      <xdr:colOff>114300</xdr:colOff>
      <xdr:row>108</xdr:row>
      <xdr:rowOff>83879</xdr:rowOff>
    </xdr:to>
    <xdr:cxnSp macro="">
      <xdr:nvCxnSpPr>
        <xdr:cNvPr id="420" name="直線コネクタ 419"/>
        <xdr:cNvCxnSpPr/>
      </xdr:nvCxnSpPr>
      <xdr:spPr>
        <a:xfrm flipV="1">
          <a:off x="8750300" y="18597361"/>
          <a:ext cx="8890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34280</xdr:rowOff>
    </xdr:from>
    <xdr:to>
      <xdr:col>41</xdr:col>
      <xdr:colOff>101600</xdr:colOff>
      <xdr:row>108</xdr:row>
      <xdr:rowOff>135880</xdr:rowOff>
    </xdr:to>
    <xdr:sp macro="" textlink="">
      <xdr:nvSpPr>
        <xdr:cNvPr id="421" name="楕円 420"/>
        <xdr:cNvSpPr/>
      </xdr:nvSpPr>
      <xdr:spPr>
        <a:xfrm>
          <a:off x="7810500" y="185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83879</xdr:rowOff>
    </xdr:from>
    <xdr:to>
      <xdr:col>45</xdr:col>
      <xdr:colOff>177800</xdr:colOff>
      <xdr:row>108</xdr:row>
      <xdr:rowOff>85080</xdr:rowOff>
    </xdr:to>
    <xdr:cxnSp macro="">
      <xdr:nvCxnSpPr>
        <xdr:cNvPr id="422" name="直線コネクタ 421"/>
        <xdr:cNvCxnSpPr/>
      </xdr:nvCxnSpPr>
      <xdr:spPr>
        <a:xfrm flipV="1">
          <a:off x="7861300" y="18600479"/>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162484</xdr:rowOff>
    </xdr:from>
    <xdr:ext cx="690189" cy="259045"/>
    <xdr:sp macro="" textlink="">
      <xdr:nvSpPr>
        <xdr:cNvPr id="423" name="n_1aveValue【港湾・漁港】&#10;一人当たり有形固定資産（償却資産）額"/>
        <xdr:cNvSpPr txBox="1"/>
      </xdr:nvSpPr>
      <xdr:spPr>
        <a:xfrm>
          <a:off x="9281505" y="18679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163642</xdr:rowOff>
    </xdr:from>
    <xdr:ext cx="690189" cy="259045"/>
    <xdr:sp macro="" textlink="">
      <xdr:nvSpPr>
        <xdr:cNvPr id="424" name="n_2aveValue【港湾・漁港】&#10;一人当たり有形固定資産（償却資産）額"/>
        <xdr:cNvSpPr txBox="1"/>
      </xdr:nvSpPr>
      <xdr:spPr>
        <a:xfrm>
          <a:off x="8405205" y="18680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109</xdr:row>
      <xdr:rowOff>7755</xdr:rowOff>
    </xdr:from>
    <xdr:ext cx="690189" cy="259045"/>
    <xdr:sp macro="" textlink="">
      <xdr:nvSpPr>
        <xdr:cNvPr id="425" name="n_3aveValue【港湾・漁港】&#10;一人当たり有形固定資産（償却資産）額"/>
        <xdr:cNvSpPr txBox="1"/>
      </xdr:nvSpPr>
      <xdr:spPr>
        <a:xfrm>
          <a:off x="7516205" y="18695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148088</xdr:rowOff>
    </xdr:from>
    <xdr:ext cx="690189" cy="259045"/>
    <xdr:sp macro="" textlink="">
      <xdr:nvSpPr>
        <xdr:cNvPr id="426" name="n_1mainValue【港湾・漁港】&#10;一人当たり有形固定資産（償却資産）額"/>
        <xdr:cNvSpPr txBox="1"/>
      </xdr:nvSpPr>
      <xdr:spPr>
        <a:xfrm>
          <a:off x="9281505" y="183217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151206</xdr:rowOff>
    </xdr:from>
    <xdr:ext cx="690189" cy="259045"/>
    <xdr:sp macro="" textlink="">
      <xdr:nvSpPr>
        <xdr:cNvPr id="427" name="n_2mainValue【港湾・漁港】&#10;一人当たり有形固定資産（償却資産）額"/>
        <xdr:cNvSpPr txBox="1"/>
      </xdr:nvSpPr>
      <xdr:spPr>
        <a:xfrm>
          <a:off x="8405205" y="183249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152407</xdr:rowOff>
    </xdr:from>
    <xdr:ext cx="690189" cy="259045"/>
    <xdr:sp macro="" textlink="">
      <xdr:nvSpPr>
        <xdr:cNvPr id="428" name="n_3mainValue【港湾・漁港】&#10;一人当たり有形固定資産（償却資産）額"/>
        <xdr:cNvSpPr txBox="1"/>
      </xdr:nvSpPr>
      <xdr:spPr>
        <a:xfrm>
          <a:off x="7516205" y="18326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454" name="直線コネクタ 453"/>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455"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56" name="直線コネクタ 455"/>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459" name="【認定こども園・幼稚園・保育所】&#10;有形固定資産減価償却率平均値テキスト"/>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460" name="フローチャート: 判断 459"/>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461" name="フローチャート: 判断 460"/>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62" name="フローチャート: 判断 461"/>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63" name="フローチャート: 判断 462"/>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159294</xdr:rowOff>
    </xdr:from>
    <xdr:to>
      <xdr:col>81</xdr:col>
      <xdr:colOff>101600</xdr:colOff>
      <xdr:row>36</xdr:row>
      <xdr:rowOff>89444</xdr:rowOff>
    </xdr:to>
    <xdr:sp macro="" textlink="">
      <xdr:nvSpPr>
        <xdr:cNvPr id="469" name="楕円 468"/>
        <xdr:cNvSpPr/>
      </xdr:nvSpPr>
      <xdr:spPr>
        <a:xfrm>
          <a:off x="154305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470" name="楕円 469"/>
        <xdr:cNvSpPr/>
      </xdr:nvSpPr>
      <xdr:spPr>
        <a:xfrm>
          <a:off x="14541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38644</xdr:rowOff>
    </xdr:from>
    <xdr:to>
      <xdr:col>81</xdr:col>
      <xdr:colOff>50800</xdr:colOff>
      <xdr:row>36</xdr:row>
      <xdr:rowOff>64770</xdr:rowOff>
    </xdr:to>
    <xdr:cxnSp macro="">
      <xdr:nvCxnSpPr>
        <xdr:cNvPr id="471" name="直線コネクタ 470"/>
        <xdr:cNvCxnSpPr/>
      </xdr:nvCxnSpPr>
      <xdr:spPr>
        <a:xfrm flipV="1">
          <a:off x="14592300" y="62108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40096</xdr:rowOff>
    </xdr:from>
    <xdr:to>
      <xdr:col>72</xdr:col>
      <xdr:colOff>38100</xdr:colOff>
      <xdr:row>36</xdr:row>
      <xdr:rowOff>141696</xdr:rowOff>
    </xdr:to>
    <xdr:sp macro="" textlink="">
      <xdr:nvSpPr>
        <xdr:cNvPr id="472" name="楕円 471"/>
        <xdr:cNvSpPr/>
      </xdr:nvSpPr>
      <xdr:spPr>
        <a:xfrm>
          <a:off x="13652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64770</xdr:rowOff>
    </xdr:from>
    <xdr:to>
      <xdr:col>76</xdr:col>
      <xdr:colOff>114300</xdr:colOff>
      <xdr:row>36</xdr:row>
      <xdr:rowOff>90896</xdr:rowOff>
    </xdr:to>
    <xdr:cxnSp macro="">
      <xdr:nvCxnSpPr>
        <xdr:cNvPr id="473" name="直線コネクタ 472"/>
        <xdr:cNvCxnSpPr/>
      </xdr:nvCxnSpPr>
      <xdr:spPr>
        <a:xfrm flipV="1">
          <a:off x="13703300" y="62369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74" name="n_1aveValue【認定こども園・幼稚園・保育所】&#10;有形固定資産減価償却率"/>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75" name="n_2aveValue【認定こども園・幼稚園・保育所】&#10;有形固定資産減価償却率"/>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76"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105971</xdr:rowOff>
    </xdr:from>
    <xdr:ext cx="405111" cy="259045"/>
    <xdr:sp macro="" textlink="">
      <xdr:nvSpPr>
        <xdr:cNvPr id="477" name="n_1mainValue【認定こども園・幼稚園・保育所】&#10;有形固定資産減価償却率"/>
        <xdr:cNvSpPr txBox="1"/>
      </xdr:nvSpPr>
      <xdr:spPr>
        <a:xfrm>
          <a:off x="15266044"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478" name="n_2mainValue【認定こども園・幼稚園・保育所】&#10;有形固定資産減価償却率"/>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158223</xdr:rowOff>
    </xdr:from>
    <xdr:ext cx="405111" cy="259045"/>
    <xdr:sp macro="" textlink="">
      <xdr:nvSpPr>
        <xdr:cNvPr id="479" name="n_3mainValue【認定こども園・幼稚園・保育所】&#10;有形固定資産減価償却率"/>
        <xdr:cNvSpPr txBox="1"/>
      </xdr:nvSpPr>
      <xdr:spPr>
        <a:xfrm>
          <a:off x="13500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0" name="直線コネクタ 48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91" name="テキスト ボックス 49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2" name="直線コネクタ 49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93" name="テキスト ボックス 49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4" name="直線コネクタ 49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95" name="テキスト ボックス 49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6" name="直線コネクタ 49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7" name="テキスト ボックス 49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8" name="直線コネクタ 49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9" name="テキスト ボックス 49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0" name="直線コネクタ 49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01" name="テキスト ボックス 50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2" name="直線コネクタ 5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3" name="テキスト ボックス 50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505" name="直線コネクタ 504"/>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506"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507" name="直線コネクタ 506"/>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508"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509" name="直線コネクタ 508"/>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510" name="【認定こども園・幼稚園・保育所】&#10;一人当たり面積平均値テキスト"/>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511" name="フローチャート: 判断 510"/>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512" name="フローチャート: 判断 511"/>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513" name="フローチャート: 判断 512"/>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514" name="フローチャート: 判断 513"/>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5" name="テキスト ボックス 5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6" name="テキスト ボックス 5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7" name="テキスト ボックス 5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8" name="テキスト ボックス 5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9" name="テキスト ボックス 5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68943</xdr:rowOff>
    </xdr:from>
    <xdr:to>
      <xdr:col>112</xdr:col>
      <xdr:colOff>38100</xdr:colOff>
      <xdr:row>40</xdr:row>
      <xdr:rowOff>170543</xdr:rowOff>
    </xdr:to>
    <xdr:sp macro="" textlink="">
      <xdr:nvSpPr>
        <xdr:cNvPr id="520" name="楕円 519"/>
        <xdr:cNvSpPr/>
      </xdr:nvSpPr>
      <xdr:spPr>
        <a:xfrm>
          <a:off x="21272500" y="69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77651</xdr:rowOff>
    </xdr:from>
    <xdr:to>
      <xdr:col>107</xdr:col>
      <xdr:colOff>101600</xdr:colOff>
      <xdr:row>41</xdr:row>
      <xdr:rowOff>7801</xdr:rowOff>
    </xdr:to>
    <xdr:sp macro="" textlink="">
      <xdr:nvSpPr>
        <xdr:cNvPr id="521" name="楕円 520"/>
        <xdr:cNvSpPr/>
      </xdr:nvSpPr>
      <xdr:spPr>
        <a:xfrm>
          <a:off x="20383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119743</xdr:rowOff>
    </xdr:from>
    <xdr:to>
      <xdr:col>111</xdr:col>
      <xdr:colOff>177800</xdr:colOff>
      <xdr:row>40</xdr:row>
      <xdr:rowOff>128451</xdr:rowOff>
    </xdr:to>
    <xdr:cxnSp macro="">
      <xdr:nvCxnSpPr>
        <xdr:cNvPr id="522" name="直線コネクタ 521"/>
        <xdr:cNvCxnSpPr/>
      </xdr:nvCxnSpPr>
      <xdr:spPr>
        <a:xfrm flipV="1">
          <a:off x="20434300" y="6977743"/>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83094</xdr:rowOff>
    </xdr:from>
    <xdr:to>
      <xdr:col>102</xdr:col>
      <xdr:colOff>165100</xdr:colOff>
      <xdr:row>41</xdr:row>
      <xdr:rowOff>13244</xdr:rowOff>
    </xdr:to>
    <xdr:sp macro="" textlink="">
      <xdr:nvSpPr>
        <xdr:cNvPr id="523" name="楕円 522"/>
        <xdr:cNvSpPr/>
      </xdr:nvSpPr>
      <xdr:spPr>
        <a:xfrm>
          <a:off x="194945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128451</xdr:rowOff>
    </xdr:from>
    <xdr:to>
      <xdr:col>107</xdr:col>
      <xdr:colOff>50800</xdr:colOff>
      <xdr:row>40</xdr:row>
      <xdr:rowOff>133894</xdr:rowOff>
    </xdr:to>
    <xdr:cxnSp macro="">
      <xdr:nvCxnSpPr>
        <xdr:cNvPr id="524" name="直線コネクタ 523"/>
        <xdr:cNvCxnSpPr/>
      </xdr:nvCxnSpPr>
      <xdr:spPr>
        <a:xfrm flipV="1">
          <a:off x="19545300" y="698645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525" name="n_1aveValue【認定こども園・幼稚園・保育所】&#10;一人当たり面積"/>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526" name="n_2aveValue【認定こども園・幼稚園・保育所】&#10;一人当たり面積"/>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527" name="n_3aveValue【認定こども園・幼稚園・保育所】&#10;一人当たり面積"/>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161670</xdr:rowOff>
    </xdr:from>
    <xdr:ext cx="469744" cy="259045"/>
    <xdr:sp macro="" textlink="">
      <xdr:nvSpPr>
        <xdr:cNvPr id="528" name="n_1mainValue【認定こども園・幼稚園・保育所】&#10;一人当たり面積"/>
        <xdr:cNvSpPr txBox="1"/>
      </xdr:nvSpPr>
      <xdr:spPr>
        <a:xfrm>
          <a:off x="21075727" y="701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170378</xdr:rowOff>
    </xdr:from>
    <xdr:ext cx="469744" cy="259045"/>
    <xdr:sp macro="" textlink="">
      <xdr:nvSpPr>
        <xdr:cNvPr id="529" name="n_2mainValue【認定こども園・幼稚園・保育所】&#10;一人当たり面積"/>
        <xdr:cNvSpPr txBox="1"/>
      </xdr:nvSpPr>
      <xdr:spPr>
        <a:xfrm>
          <a:off x="20199427" y="702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4371</xdr:rowOff>
    </xdr:from>
    <xdr:ext cx="469744" cy="259045"/>
    <xdr:sp macro="" textlink="">
      <xdr:nvSpPr>
        <xdr:cNvPr id="530" name="n_3mainValue【認定こども園・幼稚園・保育所】&#10;一人当たり面積"/>
        <xdr:cNvSpPr txBox="1"/>
      </xdr:nvSpPr>
      <xdr:spPr>
        <a:xfrm>
          <a:off x="19310427" y="70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1" name="正方形/長方形 5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2" name="正方形/長方形 5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3" name="正方形/長方形 5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4" name="正方形/長方形 5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5" name="正方形/長方形 5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6" name="正方形/長方形 5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7" name="正方形/長方形 5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8" name="正方形/長方形 5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9" name="テキスト ボックス 5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0" name="直線コネクタ 5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1" name="直線コネクタ 54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2" name="テキスト ボックス 54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3" name="直線コネクタ 54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4" name="テキスト ボックス 54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5" name="直線コネクタ 54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6" name="テキスト ボックス 54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7" name="直線コネクタ 54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8" name="テキスト ボックス 54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9" name="直線コネクタ 54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0" name="テキスト ボックス 54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1" name="直線コネクタ 55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2" name="テキスト ボックス 55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3" name="直線コネクタ 5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4" name="テキスト ボックス 55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556" name="直線コネクタ 555"/>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57"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58" name="直線コネクタ 557"/>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9"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0" name="直線コネクタ 55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61"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62" name="フローチャート: 判断 561"/>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63" name="フローチャート: 判断 562"/>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64" name="フローチャート: 判断 563"/>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65" name="フローチャート: 判断 564"/>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6" name="テキスト ボックス 5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7" name="テキスト ボックス 5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8" name="テキスト ボックス 5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9" name="テキスト ボックス 5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0" name="テキスト ボックス 5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146776</xdr:rowOff>
    </xdr:from>
    <xdr:to>
      <xdr:col>81</xdr:col>
      <xdr:colOff>101600</xdr:colOff>
      <xdr:row>61</xdr:row>
      <xdr:rowOff>76926</xdr:rowOff>
    </xdr:to>
    <xdr:sp macro="" textlink="">
      <xdr:nvSpPr>
        <xdr:cNvPr id="571" name="楕円 570"/>
        <xdr:cNvSpPr/>
      </xdr:nvSpPr>
      <xdr:spPr>
        <a:xfrm>
          <a:off x="15430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21046</xdr:rowOff>
    </xdr:from>
    <xdr:to>
      <xdr:col>76</xdr:col>
      <xdr:colOff>165100</xdr:colOff>
      <xdr:row>61</xdr:row>
      <xdr:rowOff>122646</xdr:rowOff>
    </xdr:to>
    <xdr:sp macro="" textlink="">
      <xdr:nvSpPr>
        <xdr:cNvPr id="572" name="楕円 571"/>
        <xdr:cNvSpPr/>
      </xdr:nvSpPr>
      <xdr:spPr>
        <a:xfrm>
          <a:off x="14541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26126</xdr:rowOff>
    </xdr:from>
    <xdr:to>
      <xdr:col>81</xdr:col>
      <xdr:colOff>50800</xdr:colOff>
      <xdr:row>61</xdr:row>
      <xdr:rowOff>71846</xdr:rowOff>
    </xdr:to>
    <xdr:cxnSp macro="">
      <xdr:nvCxnSpPr>
        <xdr:cNvPr id="573" name="直線コネクタ 572"/>
        <xdr:cNvCxnSpPr/>
      </xdr:nvCxnSpPr>
      <xdr:spPr>
        <a:xfrm flipV="1">
          <a:off x="14592300" y="104845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66766</xdr:rowOff>
    </xdr:from>
    <xdr:to>
      <xdr:col>72</xdr:col>
      <xdr:colOff>38100</xdr:colOff>
      <xdr:row>61</xdr:row>
      <xdr:rowOff>168366</xdr:rowOff>
    </xdr:to>
    <xdr:sp macro="" textlink="">
      <xdr:nvSpPr>
        <xdr:cNvPr id="574" name="楕円 573"/>
        <xdr:cNvSpPr/>
      </xdr:nvSpPr>
      <xdr:spPr>
        <a:xfrm>
          <a:off x="136525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71846</xdr:rowOff>
    </xdr:from>
    <xdr:to>
      <xdr:col>76</xdr:col>
      <xdr:colOff>114300</xdr:colOff>
      <xdr:row>61</xdr:row>
      <xdr:rowOff>117566</xdr:rowOff>
    </xdr:to>
    <xdr:cxnSp macro="">
      <xdr:nvCxnSpPr>
        <xdr:cNvPr id="575" name="直線コネクタ 574"/>
        <xdr:cNvCxnSpPr/>
      </xdr:nvCxnSpPr>
      <xdr:spPr>
        <a:xfrm flipV="1">
          <a:off x="13703300" y="105302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76" name="n_1aveValue【学校施設】&#10;有形固定資産減価償却率"/>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77"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78" name="n_3aveValue【学校施設】&#10;有形固定資産減価償却率"/>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68053</xdr:rowOff>
    </xdr:from>
    <xdr:ext cx="405111" cy="259045"/>
    <xdr:sp macro="" textlink="">
      <xdr:nvSpPr>
        <xdr:cNvPr id="579" name="n_1mainValue【学校施設】&#10;有形固定資産減価償却率"/>
        <xdr:cNvSpPr txBox="1"/>
      </xdr:nvSpPr>
      <xdr:spPr>
        <a:xfrm>
          <a:off x="15266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113773</xdr:rowOff>
    </xdr:from>
    <xdr:ext cx="405111" cy="259045"/>
    <xdr:sp macro="" textlink="">
      <xdr:nvSpPr>
        <xdr:cNvPr id="580" name="n_2mainValue【学校施設】&#10;有形固定資産減価償却率"/>
        <xdr:cNvSpPr txBox="1"/>
      </xdr:nvSpPr>
      <xdr:spPr>
        <a:xfrm>
          <a:off x="14389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159493</xdr:rowOff>
    </xdr:from>
    <xdr:ext cx="405111" cy="259045"/>
    <xdr:sp macro="" textlink="">
      <xdr:nvSpPr>
        <xdr:cNvPr id="581" name="n_3mainValue【学校施設】&#10;有形固定資産減価償却率"/>
        <xdr:cNvSpPr txBox="1"/>
      </xdr:nvSpPr>
      <xdr:spPr>
        <a:xfrm>
          <a:off x="13500744"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2" name="正方形/長方形 5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3" name="正方形/長方形 5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4" name="正方形/長方形 5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5" name="正方形/長方形 5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6" name="正方形/長方形 5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7" name="正方形/長方形 5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8" name="正方形/長方形 5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9" name="正方形/長方形 58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0" name="テキスト ボックス 5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1" name="直線コネクタ 5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2" name="直線コネクタ 59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3" name="テキスト ボックス 59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4" name="直線コネクタ 59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95" name="テキスト ボックス 594"/>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6" name="直線コネクタ 59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97" name="テキスト ボックス 596"/>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8" name="直線コネクタ 59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99" name="テキスト ボックス 598"/>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0" name="直線コネクタ 59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01" name="テキスト ボックス 60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2" name="直線コネクタ 60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03" name="テキスト ボックス 60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4" name="直線コネクタ 6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05" name="テキスト ボックス 60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607" name="直線コネクタ 606"/>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608"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609" name="直線コネクタ 608"/>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610"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611" name="直線コネクタ 610"/>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612" name="【学校施設】&#10;一人当たり面積平均値テキスト"/>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613" name="フローチャート: 判断 612"/>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614" name="フローチャート: 判断 613"/>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615" name="フローチャート: 判断 614"/>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616" name="フローチャート: 判断 615"/>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7" name="テキスト ボックス 6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8" name="テキスト ボックス 6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9" name="テキスト ボックス 6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0" name="テキスト ボックス 6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1" name="テキスト ボックス 6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132994</xdr:rowOff>
    </xdr:from>
    <xdr:to>
      <xdr:col>112</xdr:col>
      <xdr:colOff>38100</xdr:colOff>
      <xdr:row>64</xdr:row>
      <xdr:rowOff>63144</xdr:rowOff>
    </xdr:to>
    <xdr:sp macro="" textlink="">
      <xdr:nvSpPr>
        <xdr:cNvPr id="622" name="楕円 621"/>
        <xdr:cNvSpPr/>
      </xdr:nvSpPr>
      <xdr:spPr>
        <a:xfrm>
          <a:off x="21272500" y="1093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136358</xdr:rowOff>
    </xdr:from>
    <xdr:to>
      <xdr:col>107</xdr:col>
      <xdr:colOff>101600</xdr:colOff>
      <xdr:row>64</xdr:row>
      <xdr:rowOff>66508</xdr:rowOff>
    </xdr:to>
    <xdr:sp macro="" textlink="">
      <xdr:nvSpPr>
        <xdr:cNvPr id="623" name="楕円 622"/>
        <xdr:cNvSpPr/>
      </xdr:nvSpPr>
      <xdr:spPr>
        <a:xfrm>
          <a:off x="20383500" y="1093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12344</xdr:rowOff>
    </xdr:from>
    <xdr:to>
      <xdr:col>111</xdr:col>
      <xdr:colOff>177800</xdr:colOff>
      <xdr:row>64</xdr:row>
      <xdr:rowOff>15708</xdr:rowOff>
    </xdr:to>
    <xdr:cxnSp macro="">
      <xdr:nvCxnSpPr>
        <xdr:cNvPr id="624" name="直線コネクタ 623"/>
        <xdr:cNvCxnSpPr/>
      </xdr:nvCxnSpPr>
      <xdr:spPr>
        <a:xfrm flipV="1">
          <a:off x="20434300" y="10985144"/>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138383</xdr:rowOff>
    </xdr:from>
    <xdr:to>
      <xdr:col>102</xdr:col>
      <xdr:colOff>165100</xdr:colOff>
      <xdr:row>64</xdr:row>
      <xdr:rowOff>68533</xdr:rowOff>
    </xdr:to>
    <xdr:sp macro="" textlink="">
      <xdr:nvSpPr>
        <xdr:cNvPr id="625" name="楕円 624"/>
        <xdr:cNvSpPr/>
      </xdr:nvSpPr>
      <xdr:spPr>
        <a:xfrm>
          <a:off x="19494500" y="1093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15708</xdr:rowOff>
    </xdr:from>
    <xdr:to>
      <xdr:col>107</xdr:col>
      <xdr:colOff>50800</xdr:colOff>
      <xdr:row>64</xdr:row>
      <xdr:rowOff>17733</xdr:rowOff>
    </xdr:to>
    <xdr:cxnSp macro="">
      <xdr:nvCxnSpPr>
        <xdr:cNvPr id="626" name="直線コネクタ 625"/>
        <xdr:cNvCxnSpPr/>
      </xdr:nvCxnSpPr>
      <xdr:spPr>
        <a:xfrm flipV="1">
          <a:off x="19545300" y="10988508"/>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627" name="n_1aveValue【学校施設】&#10;一人当たり面積"/>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628" name="n_2aveValue【学校施設】&#10;一人当たり面積"/>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629" name="n_3aveValue【学校施設】&#10;一人当たり面積"/>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54271</xdr:rowOff>
    </xdr:from>
    <xdr:ext cx="469744" cy="259045"/>
    <xdr:sp macro="" textlink="">
      <xdr:nvSpPr>
        <xdr:cNvPr id="630" name="n_1mainValue【学校施設】&#10;一人当たり面積"/>
        <xdr:cNvSpPr txBox="1"/>
      </xdr:nvSpPr>
      <xdr:spPr>
        <a:xfrm>
          <a:off x="21075727" y="1102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57635</xdr:rowOff>
    </xdr:from>
    <xdr:ext cx="469744" cy="259045"/>
    <xdr:sp macro="" textlink="">
      <xdr:nvSpPr>
        <xdr:cNvPr id="631" name="n_2mainValue【学校施設】&#10;一人当たり面積"/>
        <xdr:cNvSpPr txBox="1"/>
      </xdr:nvSpPr>
      <xdr:spPr>
        <a:xfrm>
          <a:off x="20199427" y="1103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59660</xdr:rowOff>
    </xdr:from>
    <xdr:ext cx="469744" cy="259045"/>
    <xdr:sp macro="" textlink="">
      <xdr:nvSpPr>
        <xdr:cNvPr id="632" name="n_3mainValue【学校施設】&#10;一人当たり面積"/>
        <xdr:cNvSpPr txBox="1"/>
      </xdr:nvSpPr>
      <xdr:spPr>
        <a:xfrm>
          <a:off x="19310427" y="1103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3" name="正方形/長方形 6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4" name="正方形/長方形 6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5" name="正方形/長方形 6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6" name="正方形/長方形 6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7" name="正方形/長方形 6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8" name="正方形/長方形 6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9" name="正方形/長方形 6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正方形/長方形 63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0" name="テキスト ボックス 6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0" name="テキスト ボックス 6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74" name="直線コネクタ 673"/>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75" name="【公民館】&#10;有形固定資産減価償却率最小値テキスト"/>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76" name="直線コネクタ 675"/>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8" name="直線コネクタ 67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79"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80" name="フローチャート: 判断 679"/>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81" name="フローチャート: 判断 680"/>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82" name="フローチャート: 判断 681"/>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83" name="フローチャート: 判断 682"/>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164193</xdr:rowOff>
    </xdr:from>
    <xdr:to>
      <xdr:col>81</xdr:col>
      <xdr:colOff>101600</xdr:colOff>
      <xdr:row>102</xdr:row>
      <xdr:rowOff>94343</xdr:rowOff>
    </xdr:to>
    <xdr:sp macro="" textlink="">
      <xdr:nvSpPr>
        <xdr:cNvPr id="689" name="楕円 688"/>
        <xdr:cNvSpPr/>
      </xdr:nvSpPr>
      <xdr:spPr>
        <a:xfrm>
          <a:off x="15430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22134</xdr:rowOff>
    </xdr:from>
    <xdr:to>
      <xdr:col>76</xdr:col>
      <xdr:colOff>165100</xdr:colOff>
      <xdr:row>102</xdr:row>
      <xdr:rowOff>123734</xdr:rowOff>
    </xdr:to>
    <xdr:sp macro="" textlink="">
      <xdr:nvSpPr>
        <xdr:cNvPr id="690" name="楕円 689"/>
        <xdr:cNvSpPr/>
      </xdr:nvSpPr>
      <xdr:spPr>
        <a:xfrm>
          <a:off x="14541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43543</xdr:rowOff>
    </xdr:from>
    <xdr:to>
      <xdr:col>81</xdr:col>
      <xdr:colOff>50800</xdr:colOff>
      <xdr:row>102</xdr:row>
      <xdr:rowOff>72934</xdr:rowOff>
    </xdr:to>
    <xdr:cxnSp macro="">
      <xdr:nvCxnSpPr>
        <xdr:cNvPr id="691" name="直線コネクタ 690"/>
        <xdr:cNvCxnSpPr/>
      </xdr:nvCxnSpPr>
      <xdr:spPr>
        <a:xfrm flipV="1">
          <a:off x="14592300" y="175314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51526</xdr:rowOff>
    </xdr:from>
    <xdr:to>
      <xdr:col>72</xdr:col>
      <xdr:colOff>38100</xdr:colOff>
      <xdr:row>102</xdr:row>
      <xdr:rowOff>153126</xdr:rowOff>
    </xdr:to>
    <xdr:sp macro="" textlink="">
      <xdr:nvSpPr>
        <xdr:cNvPr id="692" name="楕円 691"/>
        <xdr:cNvSpPr/>
      </xdr:nvSpPr>
      <xdr:spPr>
        <a:xfrm>
          <a:off x="13652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72934</xdr:rowOff>
    </xdr:from>
    <xdr:to>
      <xdr:col>76</xdr:col>
      <xdr:colOff>114300</xdr:colOff>
      <xdr:row>102</xdr:row>
      <xdr:rowOff>102326</xdr:rowOff>
    </xdr:to>
    <xdr:cxnSp macro="">
      <xdr:nvCxnSpPr>
        <xdr:cNvPr id="693" name="直線コネクタ 692"/>
        <xdr:cNvCxnSpPr/>
      </xdr:nvCxnSpPr>
      <xdr:spPr>
        <a:xfrm flipV="1">
          <a:off x="13703300" y="175608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94" name="n_1aveValue【公民館】&#10;有形固定資産減価償却率"/>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95" name="n_2aveValue【公民館】&#10;有形固定資産減価償却率"/>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696" name="n_3aveValue【公民館】&#10;有形固定資産減価償却率"/>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110870</xdr:rowOff>
    </xdr:from>
    <xdr:ext cx="405111" cy="259045"/>
    <xdr:sp macro="" textlink="">
      <xdr:nvSpPr>
        <xdr:cNvPr id="697" name="n_1mainValue【公民館】&#10;有形固定資産減価償却率"/>
        <xdr:cNvSpPr txBox="1"/>
      </xdr:nvSpPr>
      <xdr:spPr>
        <a:xfrm>
          <a:off x="152660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140261</xdr:rowOff>
    </xdr:from>
    <xdr:ext cx="405111" cy="259045"/>
    <xdr:sp macro="" textlink="">
      <xdr:nvSpPr>
        <xdr:cNvPr id="698" name="n_2mainValue【公民館】&#10;有形固定資産減価償却率"/>
        <xdr:cNvSpPr txBox="1"/>
      </xdr:nvSpPr>
      <xdr:spPr>
        <a:xfrm>
          <a:off x="143897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169653</xdr:rowOff>
    </xdr:from>
    <xdr:ext cx="405111" cy="259045"/>
    <xdr:sp macro="" textlink="">
      <xdr:nvSpPr>
        <xdr:cNvPr id="699" name="n_3mainValue【公民館】&#10;有形固定資産減価償却率"/>
        <xdr:cNvSpPr txBox="1"/>
      </xdr:nvSpPr>
      <xdr:spPr>
        <a:xfrm>
          <a:off x="135007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5" name="テキスト ボックス 714"/>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7" name="テキスト ボックス 716"/>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9" name="テキスト ボックス 718"/>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1" name="テキスト ボックス 72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23" name="直線コネクタ 722"/>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24" name="【公民館】&#10;一人当たり面積最小値テキスト"/>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25" name="直線コネクタ 724"/>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26" name="【公民館】&#10;一人当たり面積最大値テキスト"/>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27" name="直線コネクタ 726"/>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728" name="【公民館】&#10;一人当たり面積平均値テキスト"/>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29" name="フローチャート: 判断 728"/>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30" name="フローチャート: 判断 729"/>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31" name="フローチャート: 判断 730"/>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32" name="フローチャート: 判断 731"/>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55804</xdr:rowOff>
    </xdr:from>
    <xdr:to>
      <xdr:col>112</xdr:col>
      <xdr:colOff>38100</xdr:colOff>
      <xdr:row>108</xdr:row>
      <xdr:rowOff>157404</xdr:rowOff>
    </xdr:to>
    <xdr:sp macro="" textlink="">
      <xdr:nvSpPr>
        <xdr:cNvPr id="738" name="楕円 737"/>
        <xdr:cNvSpPr/>
      </xdr:nvSpPr>
      <xdr:spPr>
        <a:xfrm>
          <a:off x="21272500" y="185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57099</xdr:rowOff>
    </xdr:from>
    <xdr:to>
      <xdr:col>107</xdr:col>
      <xdr:colOff>101600</xdr:colOff>
      <xdr:row>108</xdr:row>
      <xdr:rowOff>158699</xdr:rowOff>
    </xdr:to>
    <xdr:sp macro="" textlink="">
      <xdr:nvSpPr>
        <xdr:cNvPr id="739" name="楕円 738"/>
        <xdr:cNvSpPr/>
      </xdr:nvSpPr>
      <xdr:spPr>
        <a:xfrm>
          <a:off x="20383500" y="185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106604</xdr:rowOff>
    </xdr:from>
    <xdr:to>
      <xdr:col>111</xdr:col>
      <xdr:colOff>177800</xdr:colOff>
      <xdr:row>108</xdr:row>
      <xdr:rowOff>107899</xdr:rowOff>
    </xdr:to>
    <xdr:cxnSp macro="">
      <xdr:nvCxnSpPr>
        <xdr:cNvPr id="740" name="直線コネクタ 739"/>
        <xdr:cNvCxnSpPr/>
      </xdr:nvCxnSpPr>
      <xdr:spPr>
        <a:xfrm flipV="1">
          <a:off x="20434300" y="18623204"/>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57862</xdr:rowOff>
    </xdr:from>
    <xdr:to>
      <xdr:col>102</xdr:col>
      <xdr:colOff>165100</xdr:colOff>
      <xdr:row>108</xdr:row>
      <xdr:rowOff>159462</xdr:rowOff>
    </xdr:to>
    <xdr:sp macro="" textlink="">
      <xdr:nvSpPr>
        <xdr:cNvPr id="741" name="楕円 740"/>
        <xdr:cNvSpPr/>
      </xdr:nvSpPr>
      <xdr:spPr>
        <a:xfrm>
          <a:off x="19494500" y="1857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107899</xdr:rowOff>
    </xdr:from>
    <xdr:to>
      <xdr:col>107</xdr:col>
      <xdr:colOff>50800</xdr:colOff>
      <xdr:row>108</xdr:row>
      <xdr:rowOff>108662</xdr:rowOff>
    </xdr:to>
    <xdr:cxnSp macro="">
      <xdr:nvCxnSpPr>
        <xdr:cNvPr id="742" name="直線コネクタ 741"/>
        <xdr:cNvCxnSpPr/>
      </xdr:nvCxnSpPr>
      <xdr:spPr>
        <a:xfrm flipV="1">
          <a:off x="19545300" y="1862449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743" name="n_1aveValue【公民館】&#10;一人当たり面積"/>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744" name="n_2aveValue【公民館】&#10;一人当たり面積"/>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745" name="n_3aveValue【公民館】&#10;一人当たり面積"/>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148531</xdr:rowOff>
    </xdr:from>
    <xdr:ext cx="469744" cy="259045"/>
    <xdr:sp macro="" textlink="">
      <xdr:nvSpPr>
        <xdr:cNvPr id="746" name="n_1mainValue【公民館】&#10;一人当たり面積"/>
        <xdr:cNvSpPr txBox="1"/>
      </xdr:nvSpPr>
      <xdr:spPr>
        <a:xfrm>
          <a:off x="21075727" y="1866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149826</xdr:rowOff>
    </xdr:from>
    <xdr:ext cx="469744" cy="259045"/>
    <xdr:sp macro="" textlink="">
      <xdr:nvSpPr>
        <xdr:cNvPr id="747" name="n_2mainValue【公民館】&#10;一人当たり面積"/>
        <xdr:cNvSpPr txBox="1"/>
      </xdr:nvSpPr>
      <xdr:spPr>
        <a:xfrm>
          <a:off x="20199427" y="1866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150589</xdr:rowOff>
    </xdr:from>
    <xdr:ext cx="469744" cy="259045"/>
    <xdr:sp macro="" textlink="">
      <xdr:nvSpPr>
        <xdr:cNvPr id="748" name="n_3mainValue【公民館】&#10;一人当たり面積"/>
        <xdr:cNvSpPr txBox="1"/>
      </xdr:nvSpPr>
      <xdr:spPr>
        <a:xfrm>
          <a:off x="19310427" y="1866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類似団体と比較して、道路の有形固定資産減価償却率が特に高くなっている。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個別施設計画を策定する予定であり、同計画に基づいて整備を進めていく。</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学校施設については、小学校・中学校が老朽化していたため、平成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年度にかけて小学校・中学校合同校舎を新しく建設したことにより、類似団体と比較して有形固定資産減価償却率が低くなっている。</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日時点で固定資産台帳未整備のため数値が入っていない。</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2,453
2,447
25.52
3,407,144
3,221,988
123,493
1,955,293
3,319,321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xdr:cNvSpPr txBox="1"/>
      </xdr:nvSpPr>
      <xdr:spPr>
        <a:xfrm>
          <a:off x="46736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91457</xdr:rowOff>
    </xdr:from>
    <xdr:ext cx="405111" cy="259045"/>
    <xdr:sp macro="" textlink="">
      <xdr:nvSpPr>
        <xdr:cNvPr id="63" name="n_1aveValue【図書館】&#10;有形固定資産減価償却率"/>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90170</xdr:rowOff>
    </xdr:from>
    <xdr:to>
      <xdr:col>15</xdr:col>
      <xdr:colOff>101600</xdr:colOff>
      <xdr:row>39</xdr:row>
      <xdr:rowOff>20320</xdr:rowOff>
    </xdr:to>
    <xdr:sp macro="" textlink="">
      <xdr:nvSpPr>
        <xdr:cNvPr id="64" name="フローチャート: 判断 63"/>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11447</xdr:rowOff>
    </xdr:from>
    <xdr:ext cx="405111" cy="259045"/>
    <xdr:sp macro="" textlink="">
      <xdr:nvSpPr>
        <xdr:cNvPr id="65" name="n_2aveValue【図書館】&#10;有形固定資産減価償却率"/>
        <xdr:cNvSpPr txBox="1"/>
      </xdr:nvSpPr>
      <xdr:spPr>
        <a:xfrm>
          <a:off x="2705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107950</xdr:rowOff>
    </xdr:from>
    <xdr:to>
      <xdr:col>10</xdr:col>
      <xdr:colOff>165100</xdr:colOff>
      <xdr:row>39</xdr:row>
      <xdr:rowOff>38100</xdr:rowOff>
    </xdr:to>
    <xdr:sp macro="" textlink="">
      <xdr:nvSpPr>
        <xdr:cNvPr id="66" name="フローチャート: 判断 65"/>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29227</xdr:rowOff>
    </xdr:from>
    <xdr:ext cx="405111" cy="259045"/>
    <xdr:sp macro="" textlink="">
      <xdr:nvSpPr>
        <xdr:cNvPr id="67" name="n_3aveValue【図書館】&#10;有形固定資産減価償却率"/>
        <xdr:cNvSpPr txBox="1"/>
      </xdr:nvSpPr>
      <xdr:spPr>
        <a:xfrm>
          <a:off x="1816744"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xdr:rowOff>
    </xdr:from>
    <xdr:to>
      <xdr:col>20</xdr:col>
      <xdr:colOff>38100</xdr:colOff>
      <xdr:row>37</xdr:row>
      <xdr:rowOff>111760</xdr:rowOff>
    </xdr:to>
    <xdr:sp macro="" textlink="">
      <xdr:nvSpPr>
        <xdr:cNvPr id="73" name="楕円 72"/>
        <xdr:cNvSpPr/>
      </xdr:nvSpPr>
      <xdr:spPr>
        <a:xfrm>
          <a:off x="3746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25400</xdr:rowOff>
    </xdr:from>
    <xdr:to>
      <xdr:col>15</xdr:col>
      <xdr:colOff>101600</xdr:colOff>
      <xdr:row>37</xdr:row>
      <xdr:rowOff>127000</xdr:rowOff>
    </xdr:to>
    <xdr:sp macro="" textlink="">
      <xdr:nvSpPr>
        <xdr:cNvPr id="74" name="楕円 73"/>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60960</xdr:rowOff>
    </xdr:from>
    <xdr:to>
      <xdr:col>19</xdr:col>
      <xdr:colOff>177800</xdr:colOff>
      <xdr:row>37</xdr:row>
      <xdr:rowOff>76200</xdr:rowOff>
    </xdr:to>
    <xdr:cxnSp macro="">
      <xdr:nvCxnSpPr>
        <xdr:cNvPr id="75" name="直線コネクタ 74"/>
        <xdr:cNvCxnSpPr/>
      </xdr:nvCxnSpPr>
      <xdr:spPr>
        <a:xfrm flipV="1">
          <a:off x="2908300" y="64046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45720</xdr:rowOff>
    </xdr:from>
    <xdr:to>
      <xdr:col>10</xdr:col>
      <xdr:colOff>165100</xdr:colOff>
      <xdr:row>37</xdr:row>
      <xdr:rowOff>147320</xdr:rowOff>
    </xdr:to>
    <xdr:sp macro="" textlink="">
      <xdr:nvSpPr>
        <xdr:cNvPr id="76" name="楕円 75"/>
        <xdr:cNvSpPr/>
      </xdr:nvSpPr>
      <xdr:spPr>
        <a:xfrm>
          <a:off x="19685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96520</xdr:rowOff>
    </xdr:to>
    <xdr:cxnSp macro="">
      <xdr:nvCxnSpPr>
        <xdr:cNvPr id="77" name="直線コネクタ 76"/>
        <xdr:cNvCxnSpPr/>
      </xdr:nvCxnSpPr>
      <xdr:spPr>
        <a:xfrm flipV="1">
          <a:off x="2019300" y="641985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128287</xdr:rowOff>
    </xdr:from>
    <xdr:ext cx="405111" cy="259045"/>
    <xdr:sp macro="" textlink="">
      <xdr:nvSpPr>
        <xdr:cNvPr id="78" name="n_1mainValue【図書館】&#10;有形固定資産減価償却率"/>
        <xdr:cNvSpPr txBox="1"/>
      </xdr:nvSpPr>
      <xdr:spPr>
        <a:xfrm>
          <a:off x="3582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79" name="n_2mainValue【図書館】&#10;有形固定資産減価償却率"/>
        <xdr:cNvSpPr txBox="1"/>
      </xdr:nvSpPr>
      <xdr:spPr>
        <a:xfrm>
          <a:off x="2705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163847</xdr:rowOff>
    </xdr:from>
    <xdr:ext cx="405111" cy="259045"/>
    <xdr:sp macro="" textlink="">
      <xdr:nvSpPr>
        <xdr:cNvPr id="80" name="n_3mainValue【図書館】&#10;有形固定資産減価償却率"/>
        <xdr:cNvSpPr txBox="1"/>
      </xdr:nvSpPr>
      <xdr:spPr>
        <a:xfrm>
          <a:off x="1816744" y="616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4" name="直線コネクタ 103"/>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5"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6" name="直線コネクタ 105"/>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07" name="【図書館】&#10;一人当たり面積最大値テキスト"/>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08" name="直線コネクタ 107"/>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32402</xdr:rowOff>
    </xdr:from>
    <xdr:ext cx="469744" cy="259045"/>
    <xdr:sp macro="" textlink="">
      <xdr:nvSpPr>
        <xdr:cNvPr id="109" name="【図書館】&#10;一人当たり面積平均値テキスト"/>
        <xdr:cNvSpPr txBox="1"/>
      </xdr:nvSpPr>
      <xdr:spPr>
        <a:xfrm>
          <a:off x="10515600" y="671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0" name="フローチャート: 判断 109"/>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1" name="フローチャート: 判断 110"/>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1922</xdr:rowOff>
    </xdr:from>
    <xdr:ext cx="469744" cy="259045"/>
    <xdr:sp macro="" textlink="">
      <xdr:nvSpPr>
        <xdr:cNvPr id="112" name="n_1aveValue【図書館】&#10;一人当たり面積"/>
        <xdr:cNvSpPr txBox="1"/>
      </xdr:nvSpPr>
      <xdr:spPr>
        <a:xfrm>
          <a:off x="93917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113030</xdr:rowOff>
    </xdr:from>
    <xdr:to>
      <xdr:col>46</xdr:col>
      <xdr:colOff>38100</xdr:colOff>
      <xdr:row>40</xdr:row>
      <xdr:rowOff>43180</xdr:rowOff>
    </xdr:to>
    <xdr:sp macro="" textlink="">
      <xdr:nvSpPr>
        <xdr:cNvPr id="113" name="フローチャート: 判断 112"/>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34307</xdr:rowOff>
    </xdr:from>
    <xdr:ext cx="469744" cy="259045"/>
    <xdr:sp macro="" textlink="">
      <xdr:nvSpPr>
        <xdr:cNvPr id="114" name="n_2aveValue【図書館】&#10;一人当たり面積"/>
        <xdr:cNvSpPr txBox="1"/>
      </xdr:nvSpPr>
      <xdr:spPr>
        <a:xfrm>
          <a:off x="8515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76835</xdr:rowOff>
    </xdr:from>
    <xdr:to>
      <xdr:col>41</xdr:col>
      <xdr:colOff>101600</xdr:colOff>
      <xdr:row>40</xdr:row>
      <xdr:rowOff>6985</xdr:rowOff>
    </xdr:to>
    <xdr:sp macro="" textlink="">
      <xdr:nvSpPr>
        <xdr:cNvPr id="115" name="フローチャート: 判断 114"/>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169562</xdr:rowOff>
    </xdr:from>
    <xdr:ext cx="469744" cy="259045"/>
    <xdr:sp macro="" textlink="">
      <xdr:nvSpPr>
        <xdr:cNvPr id="116" name="n_3aveValue【図書館】&#10;一人当たり面積"/>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52070</xdr:rowOff>
    </xdr:from>
    <xdr:to>
      <xdr:col>50</xdr:col>
      <xdr:colOff>165100</xdr:colOff>
      <xdr:row>38</xdr:row>
      <xdr:rowOff>153670</xdr:rowOff>
    </xdr:to>
    <xdr:sp macro="" textlink="">
      <xdr:nvSpPr>
        <xdr:cNvPr id="122" name="楕円 121"/>
        <xdr:cNvSpPr/>
      </xdr:nvSpPr>
      <xdr:spPr>
        <a:xfrm>
          <a:off x="9588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23" name="楕円 122"/>
        <xdr:cNvSpPr/>
      </xdr:nvSpPr>
      <xdr:spPr>
        <a:xfrm>
          <a:off x="869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102870</xdr:rowOff>
    </xdr:from>
    <xdr:to>
      <xdr:col>50</xdr:col>
      <xdr:colOff>114300</xdr:colOff>
      <xdr:row>38</xdr:row>
      <xdr:rowOff>121920</xdr:rowOff>
    </xdr:to>
    <xdr:cxnSp macro="">
      <xdr:nvCxnSpPr>
        <xdr:cNvPr id="124" name="直線コネクタ 123"/>
        <xdr:cNvCxnSpPr/>
      </xdr:nvCxnSpPr>
      <xdr:spPr>
        <a:xfrm flipV="1">
          <a:off x="8750300" y="6617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80645</xdr:rowOff>
    </xdr:from>
    <xdr:to>
      <xdr:col>41</xdr:col>
      <xdr:colOff>101600</xdr:colOff>
      <xdr:row>39</xdr:row>
      <xdr:rowOff>10795</xdr:rowOff>
    </xdr:to>
    <xdr:sp macro="" textlink="">
      <xdr:nvSpPr>
        <xdr:cNvPr id="125" name="楕円 124"/>
        <xdr:cNvSpPr/>
      </xdr:nvSpPr>
      <xdr:spPr>
        <a:xfrm>
          <a:off x="7810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121920</xdr:rowOff>
    </xdr:from>
    <xdr:to>
      <xdr:col>45</xdr:col>
      <xdr:colOff>177800</xdr:colOff>
      <xdr:row>38</xdr:row>
      <xdr:rowOff>131445</xdr:rowOff>
    </xdr:to>
    <xdr:cxnSp macro="">
      <xdr:nvCxnSpPr>
        <xdr:cNvPr id="126" name="直線コネクタ 125"/>
        <xdr:cNvCxnSpPr/>
      </xdr:nvCxnSpPr>
      <xdr:spPr>
        <a:xfrm flipV="1">
          <a:off x="7861300" y="66370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170197</xdr:rowOff>
    </xdr:from>
    <xdr:ext cx="469744" cy="259045"/>
    <xdr:sp macro="" textlink="">
      <xdr:nvSpPr>
        <xdr:cNvPr id="127" name="n_1mainValue【図書館】&#10;一人当たり面積"/>
        <xdr:cNvSpPr txBox="1"/>
      </xdr:nvSpPr>
      <xdr:spPr>
        <a:xfrm>
          <a:off x="939172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17797</xdr:rowOff>
    </xdr:from>
    <xdr:ext cx="469744" cy="259045"/>
    <xdr:sp macro="" textlink="">
      <xdr:nvSpPr>
        <xdr:cNvPr id="128" name="n_2mainValue【図書館】&#10;一人当たり面積"/>
        <xdr:cNvSpPr txBox="1"/>
      </xdr:nvSpPr>
      <xdr:spPr>
        <a:xfrm>
          <a:off x="851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27322</xdr:rowOff>
    </xdr:from>
    <xdr:ext cx="469744" cy="259045"/>
    <xdr:sp macro="" textlink="">
      <xdr:nvSpPr>
        <xdr:cNvPr id="129" name="n_3mainValue【図書館】&#10;一人当たり面積"/>
        <xdr:cNvSpPr txBox="1"/>
      </xdr:nvSpPr>
      <xdr:spPr>
        <a:xfrm>
          <a:off x="7626427" y="637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0" name="テキスト ボックス 13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2" name="テキスト ボックス 14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0" name="テキスト ボックス 14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54" name="直線コネクタ 153"/>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55"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6" name="直線コネクタ 155"/>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8" name="直線コネクタ 15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159" name="【体育館・プール】&#10;有形固定資産減価償却率平均値テキスト"/>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60" name="フローチャート: 判断 159"/>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61" name="フローチャート: 判断 160"/>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162" name="n_1aveValue【体育館・プール】&#10;有形固定資産減価償却率"/>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163" name="フローチャート: 判断 162"/>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164" name="n_2aveValue【体育館・プール】&#10;有形固定資産減価償却率"/>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165" name="フローチャート: 判断 164"/>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166" name="n_3aveValue【体育館・プー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133985</xdr:rowOff>
    </xdr:from>
    <xdr:to>
      <xdr:col>20</xdr:col>
      <xdr:colOff>38100</xdr:colOff>
      <xdr:row>60</xdr:row>
      <xdr:rowOff>64135</xdr:rowOff>
    </xdr:to>
    <xdr:sp macro="" textlink="">
      <xdr:nvSpPr>
        <xdr:cNvPr id="172" name="楕円 171"/>
        <xdr:cNvSpPr/>
      </xdr:nvSpPr>
      <xdr:spPr>
        <a:xfrm>
          <a:off x="3746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3" name="楕円 172"/>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60</xdr:row>
      <xdr:rowOff>45720</xdr:rowOff>
    </xdr:to>
    <xdr:cxnSp macro="">
      <xdr:nvCxnSpPr>
        <xdr:cNvPr id="174" name="直線コネクタ 173"/>
        <xdr:cNvCxnSpPr/>
      </xdr:nvCxnSpPr>
      <xdr:spPr>
        <a:xfrm flipV="1">
          <a:off x="2908300" y="103003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29210</xdr:rowOff>
    </xdr:from>
    <xdr:to>
      <xdr:col>10</xdr:col>
      <xdr:colOff>165100</xdr:colOff>
      <xdr:row>60</xdr:row>
      <xdr:rowOff>130810</xdr:rowOff>
    </xdr:to>
    <xdr:sp macro="" textlink="">
      <xdr:nvSpPr>
        <xdr:cNvPr id="175" name="楕円 174"/>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45720</xdr:rowOff>
    </xdr:from>
    <xdr:to>
      <xdr:col>15</xdr:col>
      <xdr:colOff>50800</xdr:colOff>
      <xdr:row>60</xdr:row>
      <xdr:rowOff>80010</xdr:rowOff>
    </xdr:to>
    <xdr:cxnSp macro="">
      <xdr:nvCxnSpPr>
        <xdr:cNvPr id="176" name="直線コネクタ 175"/>
        <xdr:cNvCxnSpPr/>
      </xdr:nvCxnSpPr>
      <xdr:spPr>
        <a:xfrm flipV="1">
          <a:off x="2019300" y="103327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77" name="n_1mainValue【体育館・プール】&#10;有形固定資産減価償却率"/>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78" name="n_2main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121937</xdr:rowOff>
    </xdr:from>
    <xdr:ext cx="405111" cy="259045"/>
    <xdr:sp macro="" textlink="">
      <xdr:nvSpPr>
        <xdr:cNvPr id="179" name="n_3mainValue【体育館・プール】&#10;有形固定資産減価償却率"/>
        <xdr:cNvSpPr txBox="1"/>
      </xdr:nvSpPr>
      <xdr:spPr>
        <a:xfrm>
          <a:off x="1816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1" name="テキスト ボックス 19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3" name="テキスト ボックス 19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5" name="テキスト ボックス 19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7" name="テキスト ボックス 19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9" name="テキスト ボックス 19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01" name="テキスト ボックス 200"/>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3" name="テキスト ボックス 202"/>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05" name="直線コネクタ 204"/>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06"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07" name="直線コネクタ 206"/>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08"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09" name="直線コネクタ 208"/>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210" name="【体育館・プール】&#10;一人当たり面積平均値テキスト"/>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11" name="フローチャート: 判断 210"/>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12" name="フローチャート: 判断 211"/>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213" name="n_1aveValue【体育館・プール】&#10;一人当たり面積"/>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214" name="フローチャート: 判断 213"/>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215" name="n_2aveValue【体育館・プール】&#10;一人当たり面積"/>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216" name="フローチャート: 判断 215"/>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26251</xdr:rowOff>
    </xdr:from>
    <xdr:ext cx="469744" cy="259045"/>
    <xdr:sp macro="" textlink="">
      <xdr:nvSpPr>
        <xdr:cNvPr id="217" name="n_3aveValue【体育館・プール】&#10;一人当たり面積"/>
        <xdr:cNvSpPr txBox="1"/>
      </xdr:nvSpPr>
      <xdr:spPr>
        <a:xfrm>
          <a:off x="7626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79665</xdr:rowOff>
    </xdr:from>
    <xdr:to>
      <xdr:col>50</xdr:col>
      <xdr:colOff>165100</xdr:colOff>
      <xdr:row>64</xdr:row>
      <xdr:rowOff>9815</xdr:rowOff>
    </xdr:to>
    <xdr:sp macro="" textlink="">
      <xdr:nvSpPr>
        <xdr:cNvPr id="223" name="楕円 222"/>
        <xdr:cNvSpPr/>
      </xdr:nvSpPr>
      <xdr:spPr>
        <a:xfrm>
          <a:off x="9588500" y="108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84564</xdr:rowOff>
    </xdr:from>
    <xdr:to>
      <xdr:col>46</xdr:col>
      <xdr:colOff>38100</xdr:colOff>
      <xdr:row>64</xdr:row>
      <xdr:rowOff>14714</xdr:rowOff>
    </xdr:to>
    <xdr:sp macro="" textlink="">
      <xdr:nvSpPr>
        <xdr:cNvPr id="224" name="楕円 223"/>
        <xdr:cNvSpPr/>
      </xdr:nvSpPr>
      <xdr:spPr>
        <a:xfrm>
          <a:off x="8699500" y="1088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130465</xdr:rowOff>
    </xdr:from>
    <xdr:to>
      <xdr:col>50</xdr:col>
      <xdr:colOff>114300</xdr:colOff>
      <xdr:row>63</xdr:row>
      <xdr:rowOff>135364</xdr:rowOff>
    </xdr:to>
    <xdr:cxnSp macro="">
      <xdr:nvCxnSpPr>
        <xdr:cNvPr id="225" name="直線コネクタ 224"/>
        <xdr:cNvCxnSpPr/>
      </xdr:nvCxnSpPr>
      <xdr:spPr>
        <a:xfrm flipV="1">
          <a:off x="8750300" y="1093181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87503</xdr:rowOff>
    </xdr:from>
    <xdr:to>
      <xdr:col>41</xdr:col>
      <xdr:colOff>101600</xdr:colOff>
      <xdr:row>64</xdr:row>
      <xdr:rowOff>17653</xdr:rowOff>
    </xdr:to>
    <xdr:sp macro="" textlink="">
      <xdr:nvSpPr>
        <xdr:cNvPr id="226" name="楕円 225"/>
        <xdr:cNvSpPr/>
      </xdr:nvSpPr>
      <xdr:spPr>
        <a:xfrm>
          <a:off x="7810500" y="1088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135364</xdr:rowOff>
    </xdr:from>
    <xdr:to>
      <xdr:col>45</xdr:col>
      <xdr:colOff>177800</xdr:colOff>
      <xdr:row>63</xdr:row>
      <xdr:rowOff>138303</xdr:rowOff>
    </xdr:to>
    <xdr:cxnSp macro="">
      <xdr:nvCxnSpPr>
        <xdr:cNvPr id="227" name="直線コネクタ 226"/>
        <xdr:cNvCxnSpPr/>
      </xdr:nvCxnSpPr>
      <xdr:spPr>
        <a:xfrm flipV="1">
          <a:off x="7861300" y="10936714"/>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26342</xdr:rowOff>
    </xdr:from>
    <xdr:ext cx="469744" cy="259045"/>
    <xdr:sp macro="" textlink="">
      <xdr:nvSpPr>
        <xdr:cNvPr id="228" name="n_1mainValue【体育館・プール】&#10;一人当たり面積"/>
        <xdr:cNvSpPr txBox="1"/>
      </xdr:nvSpPr>
      <xdr:spPr>
        <a:xfrm>
          <a:off x="9391727" y="106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5841</xdr:rowOff>
    </xdr:from>
    <xdr:ext cx="469744" cy="259045"/>
    <xdr:sp macro="" textlink="">
      <xdr:nvSpPr>
        <xdr:cNvPr id="229" name="n_2mainValue【体育館・プール】&#10;一人当たり面積"/>
        <xdr:cNvSpPr txBox="1"/>
      </xdr:nvSpPr>
      <xdr:spPr>
        <a:xfrm>
          <a:off x="8515427" y="1097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34180</xdr:rowOff>
    </xdr:from>
    <xdr:ext cx="469744" cy="259045"/>
    <xdr:sp macro="" textlink="">
      <xdr:nvSpPr>
        <xdr:cNvPr id="230" name="n_3mainValue【体育館・プール】&#10;一人当たり面積"/>
        <xdr:cNvSpPr txBox="1"/>
      </xdr:nvSpPr>
      <xdr:spPr>
        <a:xfrm>
          <a:off x="7626427" y="1066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55" name="直線コネクタ 254"/>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56" name="【福祉施設】&#10;有形固定資産減価償却率最小値テキスト"/>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57" name="直線コネクタ 256"/>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260" name="【福祉施設】&#10;有形固定資産減価償却率平均値テキスト"/>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61" name="フローチャート: 判断 260"/>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62" name="フローチャート: 判断 261"/>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263" name="n_1aveValue【福祉施設】&#10;有形固定資産減価償却率"/>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264" name="フローチャート: 判断 263"/>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265" name="n_2aveValue【福祉施設】&#10;有形固定資産減価償却率"/>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266" name="フローチャート: 判断 265"/>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267" name="n_3aveValue【福祉施設】&#10;有形固定資産減価償却率"/>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10161</xdr:rowOff>
    </xdr:from>
    <xdr:to>
      <xdr:col>20</xdr:col>
      <xdr:colOff>38100</xdr:colOff>
      <xdr:row>81</xdr:row>
      <xdr:rowOff>111761</xdr:rowOff>
    </xdr:to>
    <xdr:sp macro="" textlink="">
      <xdr:nvSpPr>
        <xdr:cNvPr id="273" name="楕円 272"/>
        <xdr:cNvSpPr/>
      </xdr:nvSpPr>
      <xdr:spPr>
        <a:xfrm>
          <a:off x="3746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38736</xdr:rowOff>
    </xdr:from>
    <xdr:to>
      <xdr:col>15</xdr:col>
      <xdr:colOff>101600</xdr:colOff>
      <xdr:row>81</xdr:row>
      <xdr:rowOff>140336</xdr:rowOff>
    </xdr:to>
    <xdr:sp macro="" textlink="">
      <xdr:nvSpPr>
        <xdr:cNvPr id="274" name="楕円 273"/>
        <xdr:cNvSpPr/>
      </xdr:nvSpPr>
      <xdr:spPr>
        <a:xfrm>
          <a:off x="2857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60961</xdr:rowOff>
    </xdr:from>
    <xdr:to>
      <xdr:col>19</xdr:col>
      <xdr:colOff>177800</xdr:colOff>
      <xdr:row>81</xdr:row>
      <xdr:rowOff>89536</xdr:rowOff>
    </xdr:to>
    <xdr:cxnSp macro="">
      <xdr:nvCxnSpPr>
        <xdr:cNvPr id="275" name="直線コネクタ 274"/>
        <xdr:cNvCxnSpPr/>
      </xdr:nvCxnSpPr>
      <xdr:spPr>
        <a:xfrm flipV="1">
          <a:off x="2908300" y="139484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65405</xdr:rowOff>
    </xdr:from>
    <xdr:to>
      <xdr:col>10</xdr:col>
      <xdr:colOff>165100</xdr:colOff>
      <xdr:row>81</xdr:row>
      <xdr:rowOff>167005</xdr:rowOff>
    </xdr:to>
    <xdr:sp macro="" textlink="">
      <xdr:nvSpPr>
        <xdr:cNvPr id="276" name="楕円 275"/>
        <xdr:cNvSpPr/>
      </xdr:nvSpPr>
      <xdr:spPr>
        <a:xfrm>
          <a:off x="1968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89536</xdr:rowOff>
    </xdr:from>
    <xdr:to>
      <xdr:col>15</xdr:col>
      <xdr:colOff>50800</xdr:colOff>
      <xdr:row>81</xdr:row>
      <xdr:rowOff>116205</xdr:rowOff>
    </xdr:to>
    <xdr:cxnSp macro="">
      <xdr:nvCxnSpPr>
        <xdr:cNvPr id="277" name="直線コネクタ 276"/>
        <xdr:cNvCxnSpPr/>
      </xdr:nvCxnSpPr>
      <xdr:spPr>
        <a:xfrm flipV="1">
          <a:off x="2019300" y="139769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128288</xdr:rowOff>
    </xdr:from>
    <xdr:ext cx="405111" cy="259045"/>
    <xdr:sp macro="" textlink="">
      <xdr:nvSpPr>
        <xdr:cNvPr id="278" name="n_1mainValue【福祉施設】&#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156863</xdr:rowOff>
    </xdr:from>
    <xdr:ext cx="405111" cy="259045"/>
    <xdr:sp macro="" textlink="">
      <xdr:nvSpPr>
        <xdr:cNvPr id="279" name="n_2mainValue【福祉施設】&#10;有形固定資産減価償却率"/>
        <xdr:cNvSpPr txBox="1"/>
      </xdr:nvSpPr>
      <xdr:spPr>
        <a:xfrm>
          <a:off x="2705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12082</xdr:rowOff>
    </xdr:from>
    <xdr:ext cx="405111" cy="259045"/>
    <xdr:sp macro="" textlink="">
      <xdr:nvSpPr>
        <xdr:cNvPr id="280" name="n_3mainValue【福祉施設】&#10;有形固定資産減価償却率"/>
        <xdr:cNvSpPr txBox="1"/>
      </xdr:nvSpPr>
      <xdr:spPr>
        <a:xfrm>
          <a:off x="18167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306" name="直線コネクタ 305"/>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307" name="【福祉施設】&#10;一人当たり面積最小値テキスト"/>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308" name="直線コネクタ 307"/>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309" name="【福祉施設】&#10;一人当たり面積最大値テキスト"/>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310" name="直線コネクタ 309"/>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311" name="【福祉施設】&#10;一人当たり面積平均値テキスト"/>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312" name="フローチャート: 判断 311"/>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13" name="フローチャート: 判断 312"/>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314"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315" name="フローチャート: 判断 314"/>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316" name="n_2aveValue【福祉施設】&#10;一人当たり面積"/>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317" name="フローチャート: 判断 316"/>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318" name="n_3aveValue【福祉施設】&#10;一人当たり面積"/>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9" name="テキスト ボックス 3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31060</xdr:rowOff>
    </xdr:from>
    <xdr:to>
      <xdr:col>50</xdr:col>
      <xdr:colOff>165100</xdr:colOff>
      <xdr:row>85</xdr:row>
      <xdr:rowOff>132660</xdr:rowOff>
    </xdr:to>
    <xdr:sp macro="" textlink="">
      <xdr:nvSpPr>
        <xdr:cNvPr id="324" name="楕円 323"/>
        <xdr:cNvSpPr/>
      </xdr:nvSpPr>
      <xdr:spPr>
        <a:xfrm>
          <a:off x="9588500" y="146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38246</xdr:rowOff>
    </xdr:from>
    <xdr:to>
      <xdr:col>46</xdr:col>
      <xdr:colOff>38100</xdr:colOff>
      <xdr:row>85</xdr:row>
      <xdr:rowOff>139846</xdr:rowOff>
    </xdr:to>
    <xdr:sp macro="" textlink="">
      <xdr:nvSpPr>
        <xdr:cNvPr id="325" name="楕円 324"/>
        <xdr:cNvSpPr/>
      </xdr:nvSpPr>
      <xdr:spPr>
        <a:xfrm>
          <a:off x="8699500" y="1461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81860</xdr:rowOff>
    </xdr:from>
    <xdr:to>
      <xdr:col>50</xdr:col>
      <xdr:colOff>114300</xdr:colOff>
      <xdr:row>85</xdr:row>
      <xdr:rowOff>89046</xdr:rowOff>
    </xdr:to>
    <xdr:cxnSp macro="">
      <xdr:nvCxnSpPr>
        <xdr:cNvPr id="326" name="直線コネクタ 325"/>
        <xdr:cNvCxnSpPr/>
      </xdr:nvCxnSpPr>
      <xdr:spPr>
        <a:xfrm flipV="1">
          <a:off x="8750300" y="14655110"/>
          <a:ext cx="8890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42818</xdr:rowOff>
    </xdr:from>
    <xdr:to>
      <xdr:col>41</xdr:col>
      <xdr:colOff>101600</xdr:colOff>
      <xdr:row>85</xdr:row>
      <xdr:rowOff>144418</xdr:rowOff>
    </xdr:to>
    <xdr:sp macro="" textlink="">
      <xdr:nvSpPr>
        <xdr:cNvPr id="327" name="楕円 326"/>
        <xdr:cNvSpPr/>
      </xdr:nvSpPr>
      <xdr:spPr>
        <a:xfrm>
          <a:off x="7810500" y="146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89046</xdr:rowOff>
    </xdr:from>
    <xdr:to>
      <xdr:col>45</xdr:col>
      <xdr:colOff>177800</xdr:colOff>
      <xdr:row>85</xdr:row>
      <xdr:rowOff>93618</xdr:rowOff>
    </xdr:to>
    <xdr:cxnSp macro="">
      <xdr:nvCxnSpPr>
        <xdr:cNvPr id="328" name="直線コネクタ 327"/>
        <xdr:cNvCxnSpPr/>
      </xdr:nvCxnSpPr>
      <xdr:spPr>
        <a:xfrm flipV="1">
          <a:off x="7861300" y="14662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123787</xdr:rowOff>
    </xdr:from>
    <xdr:ext cx="469744" cy="259045"/>
    <xdr:sp macro="" textlink="">
      <xdr:nvSpPr>
        <xdr:cNvPr id="329" name="n_1mainValue【福祉施設】&#10;一人当たり面積"/>
        <xdr:cNvSpPr txBox="1"/>
      </xdr:nvSpPr>
      <xdr:spPr>
        <a:xfrm>
          <a:off x="9391727" y="1469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130973</xdr:rowOff>
    </xdr:from>
    <xdr:ext cx="469744" cy="259045"/>
    <xdr:sp macro="" textlink="">
      <xdr:nvSpPr>
        <xdr:cNvPr id="330" name="n_2mainValue【福祉施設】&#10;一人当たり面積"/>
        <xdr:cNvSpPr txBox="1"/>
      </xdr:nvSpPr>
      <xdr:spPr>
        <a:xfrm>
          <a:off x="8515427" y="147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135545</xdr:rowOff>
    </xdr:from>
    <xdr:ext cx="469744" cy="259045"/>
    <xdr:sp macro="" textlink="">
      <xdr:nvSpPr>
        <xdr:cNvPr id="331" name="n_3mainValue【福祉施設】&#10;一人当たり面積"/>
        <xdr:cNvSpPr txBox="1"/>
      </xdr:nvSpPr>
      <xdr:spPr>
        <a:xfrm>
          <a:off x="7626427" y="147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59" name="テキスト ボックス 35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71" name="直線コネクタ 370"/>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72"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3" name="直線コネクタ 37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74"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75" name="直線コネクタ 374"/>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76" name="【一般廃棄物処理施設】&#10;有形固定資産減価償却率平均値テキスト"/>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77" name="フローチャート: 判断 376"/>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78" name="フローチャート: 判断 377"/>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379"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80" name="フローチャート: 判断 379"/>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381" name="n_2aveValue【一般廃棄物処理施設】&#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82" name="フローチャート: 判断 381"/>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147337</xdr:rowOff>
    </xdr:from>
    <xdr:ext cx="405111" cy="259045"/>
    <xdr:sp macro="" textlink="">
      <xdr:nvSpPr>
        <xdr:cNvPr id="383" name="n_3aveValue【一般廃棄物処理施設】&#10;有形固定資産減価償却率"/>
        <xdr:cNvSpPr txBox="1"/>
      </xdr:nvSpPr>
      <xdr:spPr>
        <a:xfrm>
          <a:off x="13500744"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4" name="テキスト ボックス 3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0</xdr:rowOff>
    </xdr:from>
    <xdr:to>
      <xdr:col>81</xdr:col>
      <xdr:colOff>101600</xdr:colOff>
      <xdr:row>37</xdr:row>
      <xdr:rowOff>101600</xdr:rowOff>
    </xdr:to>
    <xdr:sp macro="" textlink="">
      <xdr:nvSpPr>
        <xdr:cNvPr id="389" name="楕円 388"/>
        <xdr:cNvSpPr/>
      </xdr:nvSpPr>
      <xdr:spPr>
        <a:xfrm>
          <a:off x="154305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35560</xdr:rowOff>
    </xdr:from>
    <xdr:to>
      <xdr:col>76</xdr:col>
      <xdr:colOff>165100</xdr:colOff>
      <xdr:row>37</xdr:row>
      <xdr:rowOff>137160</xdr:rowOff>
    </xdr:to>
    <xdr:sp macro="" textlink="">
      <xdr:nvSpPr>
        <xdr:cNvPr id="390" name="楕円 389"/>
        <xdr:cNvSpPr/>
      </xdr:nvSpPr>
      <xdr:spPr>
        <a:xfrm>
          <a:off x="14541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50800</xdr:rowOff>
    </xdr:from>
    <xdr:to>
      <xdr:col>81</xdr:col>
      <xdr:colOff>50800</xdr:colOff>
      <xdr:row>37</xdr:row>
      <xdr:rowOff>86360</xdr:rowOff>
    </xdr:to>
    <xdr:cxnSp macro="">
      <xdr:nvCxnSpPr>
        <xdr:cNvPr id="391" name="直線コネクタ 390"/>
        <xdr:cNvCxnSpPr/>
      </xdr:nvCxnSpPr>
      <xdr:spPr>
        <a:xfrm flipV="1">
          <a:off x="14592300" y="639445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106680</xdr:rowOff>
    </xdr:from>
    <xdr:to>
      <xdr:col>72</xdr:col>
      <xdr:colOff>38100</xdr:colOff>
      <xdr:row>37</xdr:row>
      <xdr:rowOff>36830</xdr:rowOff>
    </xdr:to>
    <xdr:sp macro="" textlink="">
      <xdr:nvSpPr>
        <xdr:cNvPr id="392" name="楕円 391"/>
        <xdr:cNvSpPr/>
      </xdr:nvSpPr>
      <xdr:spPr>
        <a:xfrm>
          <a:off x="13652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157480</xdr:rowOff>
    </xdr:from>
    <xdr:to>
      <xdr:col>76</xdr:col>
      <xdr:colOff>114300</xdr:colOff>
      <xdr:row>37</xdr:row>
      <xdr:rowOff>86360</xdr:rowOff>
    </xdr:to>
    <xdr:cxnSp macro="">
      <xdr:nvCxnSpPr>
        <xdr:cNvPr id="393" name="直線コネクタ 392"/>
        <xdr:cNvCxnSpPr/>
      </xdr:nvCxnSpPr>
      <xdr:spPr>
        <a:xfrm>
          <a:off x="13703300" y="6329680"/>
          <a:ext cx="88900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118127</xdr:rowOff>
    </xdr:from>
    <xdr:ext cx="405111" cy="259045"/>
    <xdr:sp macro="" textlink="">
      <xdr:nvSpPr>
        <xdr:cNvPr id="394" name="n_1mainValue【一般廃棄物処理施設】&#10;有形固定資産減価償却率"/>
        <xdr:cNvSpPr txBox="1"/>
      </xdr:nvSpPr>
      <xdr:spPr>
        <a:xfrm>
          <a:off x="152660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153687</xdr:rowOff>
    </xdr:from>
    <xdr:ext cx="405111" cy="259045"/>
    <xdr:sp macro="" textlink="">
      <xdr:nvSpPr>
        <xdr:cNvPr id="395" name="n_2mainValue【一般廃棄物処理施設】&#10;有形固定資産減価償却率"/>
        <xdr:cNvSpPr txBox="1"/>
      </xdr:nvSpPr>
      <xdr:spPr>
        <a:xfrm>
          <a:off x="14389744" y="615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53357</xdr:rowOff>
    </xdr:from>
    <xdr:ext cx="405111" cy="259045"/>
    <xdr:sp macro="" textlink="">
      <xdr:nvSpPr>
        <xdr:cNvPr id="396" name="n_3mainValue【一般廃棄物処理施設】&#10;有形固定資産減価償却率"/>
        <xdr:cNvSpPr txBox="1"/>
      </xdr:nvSpPr>
      <xdr:spPr>
        <a:xfrm>
          <a:off x="13500744" y="605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7" name="直線コネクタ 40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8" name="テキスト ボックス 40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9" name="直線コネクタ 40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0" name="テキスト ボックス 40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1" name="直線コネクタ 4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2" name="テキスト ボックス 41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3" name="直線コネクタ 41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4" name="テキスト ボックス 41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5" name="直線コネクタ 41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16" name="テキスト ボックス 41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8" name="テキスト ボックス 41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20" name="直線コネクタ 419"/>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21"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22" name="直線コネクタ 421"/>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23"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24" name="直線コネクタ 423"/>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425" name="【一般廃棄物処理施設】&#10;一人当たり有形固定資産（償却資産）額平均値テキスト"/>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26" name="フローチャート: 判断 425"/>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27" name="フローチャート: 判断 426"/>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428" name="n_1aveValue【一般廃棄物処理施設】&#10;一人当たり有形固定資産（償却資産）額"/>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429" name="フローチャート: 判断 428"/>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430" name="n_2aveValue【一般廃棄物処理施設】&#10;一人当たり有形固定資産（償却資産）額"/>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431" name="フローチャート: 判断 430"/>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432" name="n_3aveValue【一般廃棄物処理施設】&#10;一人当たり有形固定資産（償却資産）額"/>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156221</xdr:rowOff>
    </xdr:from>
    <xdr:to>
      <xdr:col>112</xdr:col>
      <xdr:colOff>38100</xdr:colOff>
      <xdr:row>41</xdr:row>
      <xdr:rowOff>86371</xdr:rowOff>
    </xdr:to>
    <xdr:sp macro="" textlink="">
      <xdr:nvSpPr>
        <xdr:cNvPr id="438" name="楕円 437"/>
        <xdr:cNvSpPr/>
      </xdr:nvSpPr>
      <xdr:spPr>
        <a:xfrm>
          <a:off x="21272500" y="701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8254</xdr:rowOff>
    </xdr:from>
    <xdr:to>
      <xdr:col>107</xdr:col>
      <xdr:colOff>101600</xdr:colOff>
      <xdr:row>41</xdr:row>
      <xdr:rowOff>109854</xdr:rowOff>
    </xdr:to>
    <xdr:sp macro="" textlink="">
      <xdr:nvSpPr>
        <xdr:cNvPr id="439" name="楕円 438"/>
        <xdr:cNvSpPr/>
      </xdr:nvSpPr>
      <xdr:spPr>
        <a:xfrm>
          <a:off x="20383500" y="703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35571</xdr:rowOff>
    </xdr:from>
    <xdr:to>
      <xdr:col>111</xdr:col>
      <xdr:colOff>177800</xdr:colOff>
      <xdr:row>41</xdr:row>
      <xdr:rowOff>59054</xdr:rowOff>
    </xdr:to>
    <xdr:cxnSp macro="">
      <xdr:nvCxnSpPr>
        <xdr:cNvPr id="440" name="直線コネクタ 439"/>
        <xdr:cNvCxnSpPr/>
      </xdr:nvCxnSpPr>
      <xdr:spPr>
        <a:xfrm flipV="1">
          <a:off x="20434300" y="7065021"/>
          <a:ext cx="889000" cy="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30555</xdr:rowOff>
    </xdr:from>
    <xdr:to>
      <xdr:col>102</xdr:col>
      <xdr:colOff>165100</xdr:colOff>
      <xdr:row>41</xdr:row>
      <xdr:rowOff>132155</xdr:rowOff>
    </xdr:to>
    <xdr:sp macro="" textlink="">
      <xdr:nvSpPr>
        <xdr:cNvPr id="441" name="楕円 440"/>
        <xdr:cNvSpPr/>
      </xdr:nvSpPr>
      <xdr:spPr>
        <a:xfrm>
          <a:off x="19494500" y="70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59054</xdr:rowOff>
    </xdr:from>
    <xdr:to>
      <xdr:col>107</xdr:col>
      <xdr:colOff>50800</xdr:colOff>
      <xdr:row>41</xdr:row>
      <xdr:rowOff>81355</xdr:rowOff>
    </xdr:to>
    <xdr:cxnSp macro="">
      <xdr:nvCxnSpPr>
        <xdr:cNvPr id="442" name="直線コネクタ 441"/>
        <xdr:cNvCxnSpPr/>
      </xdr:nvCxnSpPr>
      <xdr:spPr>
        <a:xfrm flipV="1">
          <a:off x="19545300" y="7088504"/>
          <a:ext cx="889000" cy="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77498</xdr:rowOff>
    </xdr:from>
    <xdr:ext cx="599010" cy="259045"/>
    <xdr:sp macro="" textlink="">
      <xdr:nvSpPr>
        <xdr:cNvPr id="443" name="n_1mainValue【一般廃棄物処理施設】&#10;一人当たり有形固定資産（償却資産）額"/>
        <xdr:cNvSpPr txBox="1"/>
      </xdr:nvSpPr>
      <xdr:spPr>
        <a:xfrm>
          <a:off x="21011095" y="710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100981</xdr:rowOff>
    </xdr:from>
    <xdr:ext cx="599010" cy="259045"/>
    <xdr:sp macro="" textlink="">
      <xdr:nvSpPr>
        <xdr:cNvPr id="444" name="n_2mainValue【一般廃棄物処理施設】&#10;一人当たり有形固定資産（償却資産）額"/>
        <xdr:cNvSpPr txBox="1"/>
      </xdr:nvSpPr>
      <xdr:spPr>
        <a:xfrm>
          <a:off x="20134795" y="713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123282</xdr:rowOff>
    </xdr:from>
    <xdr:ext cx="599010" cy="259045"/>
    <xdr:sp macro="" textlink="">
      <xdr:nvSpPr>
        <xdr:cNvPr id="445" name="n_3mainValue【一般廃棄物処理施設】&#10;一人当たり有形固定資産（償却資産）額"/>
        <xdr:cNvSpPr txBox="1"/>
      </xdr:nvSpPr>
      <xdr:spPr>
        <a:xfrm>
          <a:off x="19245795" y="715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2" name="直線コネクタ 4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3" name="テキスト ボックス 4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4" name="直線コネクタ 4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5" name="テキスト ボックス 4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6" name="直線コネクタ 4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7" name="テキスト ボックス 4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8" name="直線コネクタ 4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9" name="テキスト ボックス 4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0" name="直線コネクタ 4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1" name="テキスト ボックス 4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2" name="直線コネクタ 4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3" name="テキスト ボックス 4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87" name="直線コネクタ 486"/>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88"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89" name="直線コネクタ 488"/>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1" name="直線コネクタ 49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492" name="【消防施設】&#10;有形固定資産減価償却率平均値テキスト"/>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93" name="フローチャート: 判断 492"/>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94" name="フローチャート: 判断 493"/>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495" name="n_1aveValue【消防施設】&#10;有形固定資産減価償却率"/>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96" name="フローチャート: 判断 495"/>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497" name="n_2aveValue【消防施設】&#10;有形固定資産減価償却率"/>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498" name="フローチャート: 判断 497"/>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44104</xdr:rowOff>
    </xdr:from>
    <xdr:ext cx="405111" cy="259045"/>
    <xdr:sp macro="" textlink="">
      <xdr:nvSpPr>
        <xdr:cNvPr id="499" name="n_3aveValue【消防施設】&#10;有形固定資産減価償却率"/>
        <xdr:cNvSpPr txBox="1"/>
      </xdr:nvSpPr>
      <xdr:spPr>
        <a:xfrm>
          <a:off x="13500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132624</xdr:rowOff>
    </xdr:from>
    <xdr:to>
      <xdr:col>81</xdr:col>
      <xdr:colOff>101600</xdr:colOff>
      <xdr:row>79</xdr:row>
      <xdr:rowOff>62774</xdr:rowOff>
    </xdr:to>
    <xdr:sp macro="" textlink="">
      <xdr:nvSpPr>
        <xdr:cNvPr id="505" name="楕円 504"/>
        <xdr:cNvSpPr/>
      </xdr:nvSpPr>
      <xdr:spPr>
        <a:xfrm>
          <a:off x="15430500" y="135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150586</xdr:rowOff>
    </xdr:from>
    <xdr:to>
      <xdr:col>76</xdr:col>
      <xdr:colOff>165100</xdr:colOff>
      <xdr:row>79</xdr:row>
      <xdr:rowOff>80736</xdr:rowOff>
    </xdr:to>
    <xdr:sp macro="" textlink="">
      <xdr:nvSpPr>
        <xdr:cNvPr id="506" name="楕円 505"/>
        <xdr:cNvSpPr/>
      </xdr:nvSpPr>
      <xdr:spPr>
        <a:xfrm>
          <a:off x="14541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11974</xdr:rowOff>
    </xdr:from>
    <xdr:to>
      <xdr:col>81</xdr:col>
      <xdr:colOff>50800</xdr:colOff>
      <xdr:row>79</xdr:row>
      <xdr:rowOff>29936</xdr:rowOff>
    </xdr:to>
    <xdr:cxnSp macro="">
      <xdr:nvCxnSpPr>
        <xdr:cNvPr id="507" name="直線コネクタ 506"/>
        <xdr:cNvCxnSpPr/>
      </xdr:nvCxnSpPr>
      <xdr:spPr>
        <a:xfrm flipV="1">
          <a:off x="14592300" y="1355652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168548</xdr:rowOff>
    </xdr:from>
    <xdr:to>
      <xdr:col>72</xdr:col>
      <xdr:colOff>38100</xdr:colOff>
      <xdr:row>79</xdr:row>
      <xdr:rowOff>98698</xdr:rowOff>
    </xdr:to>
    <xdr:sp macro="" textlink="">
      <xdr:nvSpPr>
        <xdr:cNvPr id="508" name="楕円 507"/>
        <xdr:cNvSpPr/>
      </xdr:nvSpPr>
      <xdr:spPr>
        <a:xfrm>
          <a:off x="13652500" y="135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29936</xdr:rowOff>
    </xdr:from>
    <xdr:to>
      <xdr:col>76</xdr:col>
      <xdr:colOff>114300</xdr:colOff>
      <xdr:row>79</xdr:row>
      <xdr:rowOff>47898</xdr:rowOff>
    </xdr:to>
    <xdr:cxnSp macro="">
      <xdr:nvCxnSpPr>
        <xdr:cNvPr id="509" name="直線コネクタ 508"/>
        <xdr:cNvCxnSpPr/>
      </xdr:nvCxnSpPr>
      <xdr:spPr>
        <a:xfrm flipV="1">
          <a:off x="13703300" y="1357448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79301</xdr:rowOff>
    </xdr:from>
    <xdr:ext cx="405111" cy="259045"/>
    <xdr:sp macro="" textlink="">
      <xdr:nvSpPr>
        <xdr:cNvPr id="510" name="n_1mainValue【消防施設】&#10;有形固定資産減価償却率"/>
        <xdr:cNvSpPr txBox="1"/>
      </xdr:nvSpPr>
      <xdr:spPr>
        <a:xfrm>
          <a:off x="15266044" y="1328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97263</xdr:rowOff>
    </xdr:from>
    <xdr:ext cx="405111" cy="259045"/>
    <xdr:sp macro="" textlink="">
      <xdr:nvSpPr>
        <xdr:cNvPr id="511" name="n_2mainValue【消防施設】&#10;有形固定資産減価償却率"/>
        <xdr:cNvSpPr txBox="1"/>
      </xdr:nvSpPr>
      <xdr:spPr>
        <a:xfrm>
          <a:off x="143897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115225</xdr:rowOff>
    </xdr:from>
    <xdr:ext cx="405111" cy="259045"/>
    <xdr:sp macro="" textlink="">
      <xdr:nvSpPr>
        <xdr:cNvPr id="512" name="n_3mainValue【消防施設】&#10;有形固定資産減価償却率"/>
        <xdr:cNvSpPr txBox="1"/>
      </xdr:nvSpPr>
      <xdr:spPr>
        <a:xfrm>
          <a:off x="13500744" y="1331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3" name="直線コネクタ 5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4" name="テキスト ボックス 5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5" name="直線コネクタ 5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6" name="テキスト ボックス 5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7" name="直線コネクタ 5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8" name="テキスト ボックス 5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9" name="直線コネクタ 5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0" name="テキスト ボックス 5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1" name="直線コネクタ 5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2" name="テキスト ボックス 5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3" name="直線コネクタ 5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34" name="テキスト ボックス 533"/>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36" name="直線コネクタ 535"/>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37" name="【消防施設】&#10;一人当たり面積最小値テキスト"/>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38" name="直線コネクタ 537"/>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39" name="【消防施設】&#10;一人当たり面積最大値テキスト"/>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40" name="直線コネクタ 539"/>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541" name="【消防施設】&#10;一人当たり面積平均値テキスト"/>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42" name="フローチャート: 判断 541"/>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43" name="フローチャート: 判断 542"/>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544" name="n_1aveValue【消防施設】&#10;一人当たり面積"/>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45" name="フローチャート: 判断 544"/>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546" name="n_2aveValue【消防施設】&#10;一人当たり面積"/>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547" name="フローチャート: 判断 546"/>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548" name="n_3aveValue【消防施設】&#10;一人当たり面積"/>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9" name="テキスト ボックス 5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0" name="テキスト ボックス 5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1" name="テキスト ボックス 5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2" name="テキスト ボックス 5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3" name="テキスト ボックス 5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16827</xdr:rowOff>
    </xdr:from>
    <xdr:to>
      <xdr:col>112</xdr:col>
      <xdr:colOff>38100</xdr:colOff>
      <xdr:row>86</xdr:row>
      <xdr:rowOff>118427</xdr:rowOff>
    </xdr:to>
    <xdr:sp macro="" textlink="">
      <xdr:nvSpPr>
        <xdr:cNvPr id="554" name="楕円 553"/>
        <xdr:cNvSpPr/>
      </xdr:nvSpPr>
      <xdr:spPr>
        <a:xfrm>
          <a:off x="21272500" y="1476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18162</xdr:rowOff>
    </xdr:from>
    <xdr:to>
      <xdr:col>107</xdr:col>
      <xdr:colOff>101600</xdr:colOff>
      <xdr:row>86</xdr:row>
      <xdr:rowOff>119762</xdr:rowOff>
    </xdr:to>
    <xdr:sp macro="" textlink="">
      <xdr:nvSpPr>
        <xdr:cNvPr id="555" name="楕円 554"/>
        <xdr:cNvSpPr/>
      </xdr:nvSpPr>
      <xdr:spPr>
        <a:xfrm>
          <a:off x="20383500" y="147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67627</xdr:rowOff>
    </xdr:from>
    <xdr:to>
      <xdr:col>111</xdr:col>
      <xdr:colOff>177800</xdr:colOff>
      <xdr:row>86</xdr:row>
      <xdr:rowOff>68962</xdr:rowOff>
    </xdr:to>
    <xdr:cxnSp macro="">
      <xdr:nvCxnSpPr>
        <xdr:cNvPr id="556" name="直線コネクタ 555"/>
        <xdr:cNvCxnSpPr/>
      </xdr:nvCxnSpPr>
      <xdr:spPr>
        <a:xfrm flipV="1">
          <a:off x="20434300" y="14812327"/>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19114</xdr:rowOff>
    </xdr:from>
    <xdr:to>
      <xdr:col>102</xdr:col>
      <xdr:colOff>165100</xdr:colOff>
      <xdr:row>86</xdr:row>
      <xdr:rowOff>120714</xdr:rowOff>
    </xdr:to>
    <xdr:sp macro="" textlink="">
      <xdr:nvSpPr>
        <xdr:cNvPr id="557" name="楕円 556"/>
        <xdr:cNvSpPr/>
      </xdr:nvSpPr>
      <xdr:spPr>
        <a:xfrm>
          <a:off x="19494500" y="1476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68962</xdr:rowOff>
    </xdr:from>
    <xdr:to>
      <xdr:col>107</xdr:col>
      <xdr:colOff>50800</xdr:colOff>
      <xdr:row>86</xdr:row>
      <xdr:rowOff>69914</xdr:rowOff>
    </xdr:to>
    <xdr:cxnSp macro="">
      <xdr:nvCxnSpPr>
        <xdr:cNvPr id="558" name="直線コネクタ 557"/>
        <xdr:cNvCxnSpPr/>
      </xdr:nvCxnSpPr>
      <xdr:spPr>
        <a:xfrm flipV="1">
          <a:off x="19545300" y="14813662"/>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109554</xdr:rowOff>
    </xdr:from>
    <xdr:ext cx="469744" cy="259045"/>
    <xdr:sp macro="" textlink="">
      <xdr:nvSpPr>
        <xdr:cNvPr id="559" name="n_1mainValue【消防施設】&#10;一人当たり面積"/>
        <xdr:cNvSpPr txBox="1"/>
      </xdr:nvSpPr>
      <xdr:spPr>
        <a:xfrm>
          <a:off x="21075727" y="1485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110889</xdr:rowOff>
    </xdr:from>
    <xdr:ext cx="469744" cy="259045"/>
    <xdr:sp macro="" textlink="">
      <xdr:nvSpPr>
        <xdr:cNvPr id="560" name="n_2mainValue【消防施設】&#10;一人当たり面積"/>
        <xdr:cNvSpPr txBox="1"/>
      </xdr:nvSpPr>
      <xdr:spPr>
        <a:xfrm>
          <a:off x="20199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111841</xdr:rowOff>
    </xdr:from>
    <xdr:ext cx="469744" cy="259045"/>
    <xdr:sp macro="" textlink="">
      <xdr:nvSpPr>
        <xdr:cNvPr id="561" name="n_3mainValue【消防施設】&#10;一人当たり面積"/>
        <xdr:cNvSpPr txBox="1"/>
      </xdr:nvSpPr>
      <xdr:spPr>
        <a:xfrm>
          <a:off x="19310427" y="1485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2" name="正方形/長方形 5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9" name="正方形/長方形 5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0" name="テキスト ボックス 5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1" name="直線コネクタ 5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72" name="直線コネクタ 5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73" name="テキスト ボックス 5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4" name="直線コネクタ 5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5" name="テキスト ボックス 5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6" name="直線コネクタ 5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7" name="テキスト ボックス 5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8" name="直線コネクタ 5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9" name="テキスト ボックス 5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0" name="直線コネクタ 5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1" name="テキスト ボックス 58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2" name="直線コネクタ 5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3" name="テキスト ボックス 5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85" name="直線コネクタ 58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8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87" name="直線コネクタ 58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8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89" name="直線コネクタ 58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590"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91" name="フローチャート: 判断 590"/>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92" name="フローチャート: 判断 591"/>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593" name="n_1aveValue【庁舎】&#10;有形固定資産減価償却率"/>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94" name="フローチャート: 判断 593"/>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595" name="n_2aveValue【庁舎】&#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596" name="フローチャート: 判断 595"/>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597" name="n_3aveValue【庁舎】&#10;有形固定資産減価償却率"/>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8" name="テキスト ボックス 5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9" name="テキスト ボックス 5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0" name="テキスト ボックス 5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1" name="テキスト ボックス 6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2" name="テキスト ボックス 6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123189</xdr:rowOff>
    </xdr:from>
    <xdr:to>
      <xdr:col>81</xdr:col>
      <xdr:colOff>101600</xdr:colOff>
      <xdr:row>104</xdr:row>
      <xdr:rowOff>53339</xdr:rowOff>
    </xdr:to>
    <xdr:sp macro="" textlink="">
      <xdr:nvSpPr>
        <xdr:cNvPr id="603" name="楕円 602"/>
        <xdr:cNvSpPr/>
      </xdr:nvSpPr>
      <xdr:spPr>
        <a:xfrm>
          <a:off x="15430500" y="1778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146050</xdr:rowOff>
    </xdr:from>
    <xdr:to>
      <xdr:col>76</xdr:col>
      <xdr:colOff>165100</xdr:colOff>
      <xdr:row>104</xdr:row>
      <xdr:rowOff>76200</xdr:rowOff>
    </xdr:to>
    <xdr:sp macro="" textlink="">
      <xdr:nvSpPr>
        <xdr:cNvPr id="604" name="楕円 603"/>
        <xdr:cNvSpPr/>
      </xdr:nvSpPr>
      <xdr:spPr>
        <a:xfrm>
          <a:off x="14541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2539</xdr:rowOff>
    </xdr:from>
    <xdr:to>
      <xdr:col>81</xdr:col>
      <xdr:colOff>50800</xdr:colOff>
      <xdr:row>104</xdr:row>
      <xdr:rowOff>25400</xdr:rowOff>
    </xdr:to>
    <xdr:cxnSp macro="">
      <xdr:nvCxnSpPr>
        <xdr:cNvPr id="605" name="直線コネクタ 604"/>
        <xdr:cNvCxnSpPr/>
      </xdr:nvCxnSpPr>
      <xdr:spPr>
        <a:xfrm flipV="1">
          <a:off x="14592300" y="17833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168911</xdr:rowOff>
    </xdr:from>
    <xdr:to>
      <xdr:col>72</xdr:col>
      <xdr:colOff>38100</xdr:colOff>
      <xdr:row>104</xdr:row>
      <xdr:rowOff>99061</xdr:rowOff>
    </xdr:to>
    <xdr:sp macro="" textlink="">
      <xdr:nvSpPr>
        <xdr:cNvPr id="606" name="楕円 605"/>
        <xdr:cNvSpPr/>
      </xdr:nvSpPr>
      <xdr:spPr>
        <a:xfrm>
          <a:off x="13652500" y="178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25400</xdr:rowOff>
    </xdr:from>
    <xdr:to>
      <xdr:col>76</xdr:col>
      <xdr:colOff>114300</xdr:colOff>
      <xdr:row>104</xdr:row>
      <xdr:rowOff>48261</xdr:rowOff>
    </xdr:to>
    <xdr:cxnSp macro="">
      <xdr:nvCxnSpPr>
        <xdr:cNvPr id="607" name="直線コネクタ 606"/>
        <xdr:cNvCxnSpPr/>
      </xdr:nvCxnSpPr>
      <xdr:spPr>
        <a:xfrm flipV="1">
          <a:off x="13703300" y="17856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69866</xdr:rowOff>
    </xdr:from>
    <xdr:ext cx="405111" cy="259045"/>
    <xdr:sp macro="" textlink="">
      <xdr:nvSpPr>
        <xdr:cNvPr id="608" name="n_1mainValue【庁舎】&#10;有形固定資産減価償却率"/>
        <xdr:cNvSpPr txBox="1"/>
      </xdr:nvSpPr>
      <xdr:spPr>
        <a:xfrm>
          <a:off x="15266044" y="1755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92727</xdr:rowOff>
    </xdr:from>
    <xdr:ext cx="405111" cy="259045"/>
    <xdr:sp macro="" textlink="">
      <xdr:nvSpPr>
        <xdr:cNvPr id="609" name="n_2mainValue【庁舎】&#10;有形固定資産減価償却率"/>
        <xdr:cNvSpPr txBox="1"/>
      </xdr:nvSpPr>
      <xdr:spPr>
        <a:xfrm>
          <a:off x="14389744" y="1758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115588</xdr:rowOff>
    </xdr:from>
    <xdr:ext cx="405111" cy="259045"/>
    <xdr:sp macro="" textlink="">
      <xdr:nvSpPr>
        <xdr:cNvPr id="610" name="n_3mainValue【庁舎】&#10;有形固定資産減価償却率"/>
        <xdr:cNvSpPr txBox="1"/>
      </xdr:nvSpPr>
      <xdr:spPr>
        <a:xfrm>
          <a:off x="13500744" y="1760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1" name="正方形/長方形 6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2" name="正方形/長方形 6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3" name="正方形/長方形 6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4" name="正方形/長方形 6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5" name="正方形/長方形 6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6" name="正方形/長方形 6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7" name="正方形/長方形 6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8" name="正方形/長方形 6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9" name="テキスト ボックス 6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0" name="直線コネクタ 6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1" name="直線コネクタ 62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2" name="テキスト ボックス 62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3" name="直線コネクタ 62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4" name="テキスト ボックス 62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5" name="直線コネクタ 62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6" name="テキスト ボックス 62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7" name="直線コネクタ 62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8" name="テキスト ボックス 62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9" name="直線コネクタ 62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0" name="テキスト ボックス 62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1" name="直線コネクタ 6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2" name="テキスト ボックス 6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34" name="直線コネクタ 633"/>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35"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36" name="直線コネクタ 635"/>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37"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38" name="直線コネクタ 637"/>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639" name="【庁舎】&#10;一人当たり面積平均値テキスト"/>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40" name="フローチャート: 判断 639"/>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41" name="フローチャート: 判断 640"/>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642" name="n_1aveValue【庁舎】&#10;一人当たり面積"/>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43" name="フローチャート: 判断 642"/>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644" name="n_2aveValue【庁舎】&#10;一人当たり面積"/>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645" name="フローチャート: 判断 644"/>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646" name="n_3aveValue【庁舎】&#10;一人当たり面積"/>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7" name="テキスト ボックス 6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8" name="テキスト ボックス 6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9" name="テキスト ボックス 6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0" name="テキスト ボックス 6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1" name="テキスト ボックス 6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33401</xdr:rowOff>
    </xdr:from>
    <xdr:to>
      <xdr:col>112</xdr:col>
      <xdr:colOff>38100</xdr:colOff>
      <xdr:row>106</xdr:row>
      <xdr:rowOff>135001</xdr:rowOff>
    </xdr:to>
    <xdr:sp macro="" textlink="">
      <xdr:nvSpPr>
        <xdr:cNvPr id="652" name="楕円 651"/>
        <xdr:cNvSpPr/>
      </xdr:nvSpPr>
      <xdr:spPr>
        <a:xfrm>
          <a:off x="21272500" y="182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44831</xdr:rowOff>
    </xdr:from>
    <xdr:to>
      <xdr:col>107</xdr:col>
      <xdr:colOff>101600</xdr:colOff>
      <xdr:row>106</xdr:row>
      <xdr:rowOff>146431</xdr:rowOff>
    </xdr:to>
    <xdr:sp macro="" textlink="">
      <xdr:nvSpPr>
        <xdr:cNvPr id="653" name="楕円 652"/>
        <xdr:cNvSpPr/>
      </xdr:nvSpPr>
      <xdr:spPr>
        <a:xfrm>
          <a:off x="20383500" y="182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84201</xdr:rowOff>
    </xdr:from>
    <xdr:to>
      <xdr:col>111</xdr:col>
      <xdr:colOff>177800</xdr:colOff>
      <xdr:row>106</xdr:row>
      <xdr:rowOff>95631</xdr:rowOff>
    </xdr:to>
    <xdr:cxnSp macro="">
      <xdr:nvCxnSpPr>
        <xdr:cNvPr id="654" name="直線コネクタ 653"/>
        <xdr:cNvCxnSpPr/>
      </xdr:nvCxnSpPr>
      <xdr:spPr>
        <a:xfrm flipV="1">
          <a:off x="20434300" y="182579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655" name="楕円 654"/>
        <xdr:cNvSpPr/>
      </xdr:nvSpPr>
      <xdr:spPr>
        <a:xfrm>
          <a:off x="19494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95631</xdr:rowOff>
    </xdr:from>
    <xdr:to>
      <xdr:col>107</xdr:col>
      <xdr:colOff>50800</xdr:colOff>
      <xdr:row>106</xdr:row>
      <xdr:rowOff>102870</xdr:rowOff>
    </xdr:to>
    <xdr:cxnSp macro="">
      <xdr:nvCxnSpPr>
        <xdr:cNvPr id="656" name="直線コネクタ 655"/>
        <xdr:cNvCxnSpPr/>
      </xdr:nvCxnSpPr>
      <xdr:spPr>
        <a:xfrm flipV="1">
          <a:off x="19545300" y="1826933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151528</xdr:rowOff>
    </xdr:from>
    <xdr:ext cx="469744" cy="259045"/>
    <xdr:sp macro="" textlink="">
      <xdr:nvSpPr>
        <xdr:cNvPr id="657" name="n_1mainValue【庁舎】&#10;一人当たり面積"/>
        <xdr:cNvSpPr txBox="1"/>
      </xdr:nvSpPr>
      <xdr:spPr>
        <a:xfrm>
          <a:off x="21075727" y="1798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162958</xdr:rowOff>
    </xdr:from>
    <xdr:ext cx="469744" cy="259045"/>
    <xdr:sp macro="" textlink="">
      <xdr:nvSpPr>
        <xdr:cNvPr id="658" name="n_2mainValue【庁舎】&#10;一人当たり面積"/>
        <xdr:cNvSpPr txBox="1"/>
      </xdr:nvSpPr>
      <xdr:spPr>
        <a:xfrm>
          <a:off x="20199427" y="1799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659" name="n_3main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ほとんどの施設において、類似団体と比較して有形固定資産減価償却率が高くなっている。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個別施設計画を策定する予定であり、同計画に基づいて老朽化対策に取り組んでいく。</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日時点で固定資産台帳未整備のため数値が入っていない。</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2,453
2,447
25.52
3,407,144
3,221,988
123,493
1,955,293
3,319,321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就業者の高齢化と後継者不足に伴う就業者数の減少が続いている。また離島という地理的要因により企業の誘致は困難であり、財政基盤は弱く、類似団体を下回っている。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幹産業である農漁業とそれを支える商工業の振興策を継続しつつ、起業支援策の拡充を図り、就業者の確保と育成を進める。また、町の強みを生かした６次産業化、観光業等を推進し、外貨獲得による税収増に繋げるなど、財政の基盤づくり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年度から令和元年度にかけて光通信ケーブル等を整備し、以前より情報通信基盤が整ったため、民間企業の誘致を図っていく。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6" name="直線コネクタ 65"/>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69" name="直線コネクタ 68"/>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2" name="直線コネクタ 71"/>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5" name="直線コネクタ 74"/>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5" name="楕円 84"/>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6"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7" name="楕円 86"/>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8" name="テキスト ボックス 87"/>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前年度から</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ポイント増加し、</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79.3</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％となったものの、類似団体平均を下回っている。</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増加の主な要因は、簡易水道事業会計において、設備の老朽化により改良経費が生じたことによる繰出金の増によるものである。</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年度に完成した小値賀小中学校校舎建設事業を始めとした大型事業に係る起債の元金償還が開始したことから、悪化することが見込まれるため、経常経費の削減に努める。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112819</xdr:rowOff>
    </xdr:from>
    <xdr:to>
      <xdr:col>23</xdr:col>
      <xdr:colOff>133350</xdr:colOff>
      <xdr:row>62</xdr:row>
      <xdr:rowOff>151024</xdr:rowOff>
    </xdr:to>
    <xdr:cxnSp macro="">
      <xdr:nvCxnSpPr>
        <xdr:cNvPr id="129" name="直線コネクタ 128"/>
        <xdr:cNvCxnSpPr/>
      </xdr:nvCxnSpPr>
      <xdr:spPr>
        <a:xfrm>
          <a:off x="4114800" y="10742719"/>
          <a:ext cx="8382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112819</xdr:rowOff>
    </xdr:from>
    <xdr:to>
      <xdr:col>19</xdr:col>
      <xdr:colOff>133350</xdr:colOff>
      <xdr:row>62</xdr:row>
      <xdr:rowOff>120862</xdr:rowOff>
    </xdr:to>
    <xdr:cxnSp macro="">
      <xdr:nvCxnSpPr>
        <xdr:cNvPr id="132" name="直線コネクタ 131"/>
        <xdr:cNvCxnSpPr/>
      </xdr:nvCxnSpPr>
      <xdr:spPr>
        <a:xfrm flipV="1">
          <a:off x="3225800" y="107427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64558</xdr:rowOff>
    </xdr:from>
    <xdr:to>
      <xdr:col>15</xdr:col>
      <xdr:colOff>82550</xdr:colOff>
      <xdr:row>62</xdr:row>
      <xdr:rowOff>120862</xdr:rowOff>
    </xdr:to>
    <xdr:cxnSp macro="">
      <xdr:nvCxnSpPr>
        <xdr:cNvPr id="135" name="直線コネクタ 134"/>
        <xdr:cNvCxnSpPr/>
      </xdr:nvCxnSpPr>
      <xdr:spPr>
        <a:xfrm>
          <a:off x="2336800" y="1069445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64558</xdr:rowOff>
    </xdr:from>
    <xdr:to>
      <xdr:col>11</xdr:col>
      <xdr:colOff>31750</xdr:colOff>
      <xdr:row>62</xdr:row>
      <xdr:rowOff>147003</xdr:rowOff>
    </xdr:to>
    <xdr:cxnSp macro="">
      <xdr:nvCxnSpPr>
        <xdr:cNvPr id="138" name="直線コネクタ 137"/>
        <xdr:cNvCxnSpPr/>
      </xdr:nvCxnSpPr>
      <xdr:spPr>
        <a:xfrm flipV="1">
          <a:off x="1447800" y="10694458"/>
          <a:ext cx="889000" cy="8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100224</xdr:rowOff>
    </xdr:from>
    <xdr:to>
      <xdr:col>23</xdr:col>
      <xdr:colOff>184150</xdr:colOff>
      <xdr:row>63</xdr:row>
      <xdr:rowOff>30374</xdr:rowOff>
    </xdr:to>
    <xdr:sp macro="" textlink="">
      <xdr:nvSpPr>
        <xdr:cNvPr id="148" name="楕円 147"/>
        <xdr:cNvSpPr/>
      </xdr:nvSpPr>
      <xdr:spPr>
        <a:xfrm>
          <a:off x="4902200" y="107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116751</xdr:rowOff>
    </xdr:from>
    <xdr:ext cx="762000" cy="259045"/>
    <xdr:sp macro="" textlink="">
      <xdr:nvSpPr>
        <xdr:cNvPr id="149" name="財政構造の弾力性該当値テキスト"/>
        <xdr:cNvSpPr txBox="1"/>
      </xdr:nvSpPr>
      <xdr:spPr>
        <a:xfrm>
          <a:off x="5041900" y="1057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62019</xdr:rowOff>
    </xdr:from>
    <xdr:to>
      <xdr:col>19</xdr:col>
      <xdr:colOff>184150</xdr:colOff>
      <xdr:row>62</xdr:row>
      <xdr:rowOff>163619</xdr:rowOff>
    </xdr:to>
    <xdr:sp macro="" textlink="">
      <xdr:nvSpPr>
        <xdr:cNvPr id="150" name="楕円 149"/>
        <xdr:cNvSpPr/>
      </xdr:nvSpPr>
      <xdr:spPr>
        <a:xfrm>
          <a:off x="4064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2346</xdr:rowOff>
    </xdr:from>
    <xdr:ext cx="736600" cy="259045"/>
    <xdr:sp macro="" textlink="">
      <xdr:nvSpPr>
        <xdr:cNvPr id="151" name="テキスト ボックス 150"/>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70062</xdr:rowOff>
    </xdr:from>
    <xdr:to>
      <xdr:col>15</xdr:col>
      <xdr:colOff>133350</xdr:colOff>
      <xdr:row>63</xdr:row>
      <xdr:rowOff>212</xdr:rowOff>
    </xdr:to>
    <xdr:sp macro="" textlink="">
      <xdr:nvSpPr>
        <xdr:cNvPr id="152" name="楕円 151"/>
        <xdr:cNvSpPr/>
      </xdr:nvSpPr>
      <xdr:spPr>
        <a:xfrm>
          <a:off x="3175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53" name="テキスト ボックス 152"/>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13758</xdr:rowOff>
    </xdr:from>
    <xdr:to>
      <xdr:col>11</xdr:col>
      <xdr:colOff>82550</xdr:colOff>
      <xdr:row>62</xdr:row>
      <xdr:rowOff>115358</xdr:rowOff>
    </xdr:to>
    <xdr:sp macro="" textlink="">
      <xdr:nvSpPr>
        <xdr:cNvPr id="154" name="楕円 153"/>
        <xdr:cNvSpPr/>
      </xdr:nvSpPr>
      <xdr:spPr>
        <a:xfrm>
          <a:off x="2286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55" name="テキスト ボックス 154"/>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96203</xdr:rowOff>
    </xdr:from>
    <xdr:to>
      <xdr:col>7</xdr:col>
      <xdr:colOff>31750</xdr:colOff>
      <xdr:row>63</xdr:row>
      <xdr:rowOff>26353</xdr:rowOff>
    </xdr:to>
    <xdr:sp macro="" textlink="">
      <xdr:nvSpPr>
        <xdr:cNvPr id="156" name="楕円 155"/>
        <xdr:cNvSpPr/>
      </xdr:nvSpPr>
      <xdr:spPr>
        <a:xfrm>
          <a:off x="1397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36530</xdr:rowOff>
    </xdr:from>
    <xdr:ext cx="762000" cy="259045"/>
    <xdr:sp macro="" textlink="">
      <xdr:nvSpPr>
        <xdr:cNvPr id="157" name="テキスト ボックス 156"/>
        <xdr:cNvSpPr txBox="1"/>
      </xdr:nvSpPr>
      <xdr:spPr>
        <a:xfrm>
          <a:off x="1066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[417,645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類似団体平均と同程度で推移しているが、最小値と比較すると多額である。これは、離島という地理的要因等によりごみ・し尿処理施設やこども園を直営で行っているためで、人件費、物件費及び維持補修費に多額の経費を要するから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この分野に関しては、町内に民間事業者が存在せず、民間委託によるコスト削減が難しいため、事業の効率化等によるコスト削減を図るよう努力する。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124920</xdr:rowOff>
    </xdr:from>
    <xdr:to>
      <xdr:col>23</xdr:col>
      <xdr:colOff>133350</xdr:colOff>
      <xdr:row>82</xdr:row>
      <xdr:rowOff>164209</xdr:rowOff>
    </xdr:to>
    <xdr:cxnSp macro="">
      <xdr:nvCxnSpPr>
        <xdr:cNvPr id="193" name="直線コネクタ 192"/>
        <xdr:cNvCxnSpPr/>
      </xdr:nvCxnSpPr>
      <xdr:spPr>
        <a:xfrm>
          <a:off x="4114800" y="14183820"/>
          <a:ext cx="838200" cy="3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109834</xdr:rowOff>
    </xdr:from>
    <xdr:to>
      <xdr:col>19</xdr:col>
      <xdr:colOff>133350</xdr:colOff>
      <xdr:row>82</xdr:row>
      <xdr:rowOff>124920</xdr:rowOff>
    </xdr:to>
    <xdr:cxnSp macro="">
      <xdr:nvCxnSpPr>
        <xdr:cNvPr id="196" name="直線コネクタ 195"/>
        <xdr:cNvCxnSpPr/>
      </xdr:nvCxnSpPr>
      <xdr:spPr>
        <a:xfrm>
          <a:off x="3225800" y="14168734"/>
          <a:ext cx="889000" cy="1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108432</xdr:rowOff>
    </xdr:from>
    <xdr:to>
      <xdr:col>15</xdr:col>
      <xdr:colOff>82550</xdr:colOff>
      <xdr:row>82</xdr:row>
      <xdr:rowOff>109834</xdr:rowOff>
    </xdr:to>
    <xdr:cxnSp macro="">
      <xdr:nvCxnSpPr>
        <xdr:cNvPr id="199" name="直線コネクタ 198"/>
        <xdr:cNvCxnSpPr/>
      </xdr:nvCxnSpPr>
      <xdr:spPr>
        <a:xfrm>
          <a:off x="2336800" y="14167332"/>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108432</xdr:rowOff>
    </xdr:from>
    <xdr:to>
      <xdr:col>11</xdr:col>
      <xdr:colOff>31750</xdr:colOff>
      <xdr:row>82</xdr:row>
      <xdr:rowOff>116804</xdr:rowOff>
    </xdr:to>
    <xdr:cxnSp macro="">
      <xdr:nvCxnSpPr>
        <xdr:cNvPr id="202" name="直線コネクタ 201"/>
        <xdr:cNvCxnSpPr/>
      </xdr:nvCxnSpPr>
      <xdr:spPr>
        <a:xfrm flipV="1">
          <a:off x="1447800" y="14167332"/>
          <a:ext cx="889000" cy="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113409</xdr:rowOff>
    </xdr:from>
    <xdr:to>
      <xdr:col>23</xdr:col>
      <xdr:colOff>184150</xdr:colOff>
      <xdr:row>83</xdr:row>
      <xdr:rowOff>43559</xdr:rowOff>
    </xdr:to>
    <xdr:sp macro="" textlink="">
      <xdr:nvSpPr>
        <xdr:cNvPr id="212" name="楕円 211"/>
        <xdr:cNvSpPr/>
      </xdr:nvSpPr>
      <xdr:spPr>
        <a:xfrm>
          <a:off x="4902200" y="1417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129936</xdr:rowOff>
    </xdr:from>
    <xdr:ext cx="762000" cy="259045"/>
    <xdr:sp macro="" textlink="">
      <xdr:nvSpPr>
        <xdr:cNvPr id="213" name="人件費・物件費等の状況該当値テキスト"/>
        <xdr:cNvSpPr txBox="1"/>
      </xdr:nvSpPr>
      <xdr:spPr>
        <a:xfrm>
          <a:off x="5041900" y="1401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74120</xdr:rowOff>
    </xdr:from>
    <xdr:to>
      <xdr:col>19</xdr:col>
      <xdr:colOff>184150</xdr:colOff>
      <xdr:row>83</xdr:row>
      <xdr:rowOff>4270</xdr:rowOff>
    </xdr:to>
    <xdr:sp macro="" textlink="">
      <xdr:nvSpPr>
        <xdr:cNvPr id="214" name="楕円 213"/>
        <xdr:cNvSpPr/>
      </xdr:nvSpPr>
      <xdr:spPr>
        <a:xfrm>
          <a:off x="4064000" y="141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14447</xdr:rowOff>
    </xdr:from>
    <xdr:ext cx="736600" cy="259045"/>
    <xdr:sp macro="" textlink="">
      <xdr:nvSpPr>
        <xdr:cNvPr id="215" name="テキスト ボックス 214"/>
        <xdr:cNvSpPr txBox="1"/>
      </xdr:nvSpPr>
      <xdr:spPr>
        <a:xfrm>
          <a:off x="3733800" y="139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59034</xdr:rowOff>
    </xdr:from>
    <xdr:to>
      <xdr:col>15</xdr:col>
      <xdr:colOff>133350</xdr:colOff>
      <xdr:row>82</xdr:row>
      <xdr:rowOff>160634</xdr:rowOff>
    </xdr:to>
    <xdr:sp macro="" textlink="">
      <xdr:nvSpPr>
        <xdr:cNvPr id="216" name="楕円 215"/>
        <xdr:cNvSpPr/>
      </xdr:nvSpPr>
      <xdr:spPr>
        <a:xfrm>
          <a:off x="3175000" y="1411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170811</xdr:rowOff>
    </xdr:from>
    <xdr:ext cx="762000" cy="259045"/>
    <xdr:sp macro="" textlink="">
      <xdr:nvSpPr>
        <xdr:cNvPr id="217" name="テキスト ボックス 216"/>
        <xdr:cNvSpPr txBox="1"/>
      </xdr:nvSpPr>
      <xdr:spPr>
        <a:xfrm>
          <a:off x="2844800" y="1388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57632</xdr:rowOff>
    </xdr:from>
    <xdr:to>
      <xdr:col>11</xdr:col>
      <xdr:colOff>82550</xdr:colOff>
      <xdr:row>82</xdr:row>
      <xdr:rowOff>159232</xdr:rowOff>
    </xdr:to>
    <xdr:sp macro="" textlink="">
      <xdr:nvSpPr>
        <xdr:cNvPr id="218" name="楕円 217"/>
        <xdr:cNvSpPr/>
      </xdr:nvSpPr>
      <xdr:spPr>
        <a:xfrm>
          <a:off x="2286000" y="141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169409</xdr:rowOff>
    </xdr:from>
    <xdr:ext cx="762000" cy="259045"/>
    <xdr:sp macro="" textlink="">
      <xdr:nvSpPr>
        <xdr:cNvPr id="219" name="テキスト ボックス 218"/>
        <xdr:cNvSpPr txBox="1"/>
      </xdr:nvSpPr>
      <xdr:spPr>
        <a:xfrm>
          <a:off x="1955800" y="1388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66004</xdr:rowOff>
    </xdr:from>
    <xdr:to>
      <xdr:col>7</xdr:col>
      <xdr:colOff>31750</xdr:colOff>
      <xdr:row>82</xdr:row>
      <xdr:rowOff>167604</xdr:rowOff>
    </xdr:to>
    <xdr:sp macro="" textlink="">
      <xdr:nvSpPr>
        <xdr:cNvPr id="220" name="楕円 219"/>
        <xdr:cNvSpPr/>
      </xdr:nvSpPr>
      <xdr:spPr>
        <a:xfrm>
          <a:off x="1397000" y="141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6331</xdr:rowOff>
    </xdr:from>
    <xdr:ext cx="762000" cy="259045"/>
    <xdr:sp macro="" textlink="">
      <xdr:nvSpPr>
        <xdr:cNvPr id="221" name="テキスト ボックス 220"/>
        <xdr:cNvSpPr txBox="1"/>
      </xdr:nvSpPr>
      <xdr:spPr>
        <a:xfrm>
          <a:off x="1066800" y="1389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類似団体平均をわずかに下回っている。</a:t>
          </a:r>
          <a:endPar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平成１７年度以降、管理職手当のカット（２％の減）、退職時特別昇給の廃止、昇給停止年齢の適正化、特殊勤務手当の見直しなどを実施している。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今後とも、さらなる適正・効率的な人事配置を目指すとともに、給与の適正化に努める。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164464</xdr:rowOff>
    </xdr:from>
    <xdr:to>
      <xdr:col>81</xdr:col>
      <xdr:colOff>44450</xdr:colOff>
      <xdr:row>86</xdr:row>
      <xdr:rowOff>101600</xdr:rowOff>
    </xdr:to>
    <xdr:cxnSp macro="">
      <xdr:nvCxnSpPr>
        <xdr:cNvPr id="251" name="直線コネクタ 250"/>
        <xdr:cNvCxnSpPr/>
      </xdr:nvCxnSpPr>
      <xdr:spPr>
        <a:xfrm>
          <a:off x="16179800" y="14737714"/>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164464</xdr:rowOff>
    </xdr:from>
    <xdr:to>
      <xdr:col>77</xdr:col>
      <xdr:colOff>44450</xdr:colOff>
      <xdr:row>87</xdr:row>
      <xdr:rowOff>74930</xdr:rowOff>
    </xdr:to>
    <xdr:cxnSp macro="">
      <xdr:nvCxnSpPr>
        <xdr:cNvPr id="254" name="直線コネクタ 253"/>
        <xdr:cNvCxnSpPr/>
      </xdr:nvCxnSpPr>
      <xdr:spPr>
        <a:xfrm flipV="1">
          <a:off x="15290800" y="14737714"/>
          <a:ext cx="889000" cy="25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107632</xdr:rowOff>
    </xdr:from>
    <xdr:to>
      <xdr:col>72</xdr:col>
      <xdr:colOff>203200</xdr:colOff>
      <xdr:row>87</xdr:row>
      <xdr:rowOff>74930</xdr:rowOff>
    </xdr:to>
    <xdr:cxnSp macro="">
      <xdr:nvCxnSpPr>
        <xdr:cNvPr id="257" name="直線コネクタ 256"/>
        <xdr:cNvCxnSpPr/>
      </xdr:nvCxnSpPr>
      <xdr:spPr>
        <a:xfrm>
          <a:off x="14401800" y="14852332"/>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107632</xdr:rowOff>
    </xdr:to>
    <xdr:cxnSp macro="">
      <xdr:nvCxnSpPr>
        <xdr:cNvPr id="260" name="直線コネクタ 259"/>
        <xdr:cNvCxnSpPr/>
      </xdr:nvCxnSpPr>
      <xdr:spPr>
        <a:xfrm>
          <a:off x="13512800" y="14725650"/>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0" name="楕円 269"/>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67327</xdr:rowOff>
    </xdr:from>
    <xdr:ext cx="762000" cy="259045"/>
    <xdr:sp macro="" textlink="">
      <xdr:nvSpPr>
        <xdr:cNvPr id="271" name="給与水準   （国との比較）該当値テキスト"/>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113664</xdr:rowOff>
    </xdr:from>
    <xdr:to>
      <xdr:col>77</xdr:col>
      <xdr:colOff>95250</xdr:colOff>
      <xdr:row>86</xdr:row>
      <xdr:rowOff>43814</xdr:rowOff>
    </xdr:to>
    <xdr:sp macro="" textlink="">
      <xdr:nvSpPr>
        <xdr:cNvPr id="272" name="楕円 271"/>
        <xdr:cNvSpPr/>
      </xdr:nvSpPr>
      <xdr:spPr>
        <a:xfrm>
          <a:off x="16129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53991</xdr:rowOff>
    </xdr:from>
    <xdr:ext cx="736600" cy="259045"/>
    <xdr:sp macro="" textlink="">
      <xdr:nvSpPr>
        <xdr:cNvPr id="273" name="テキスト ボックス 272"/>
        <xdr:cNvSpPr txBox="1"/>
      </xdr:nvSpPr>
      <xdr:spPr>
        <a:xfrm>
          <a:off x="15798800" y="1445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4" name="楕円 273"/>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5" name="テキスト ボックス 274"/>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56832</xdr:rowOff>
    </xdr:from>
    <xdr:to>
      <xdr:col>68</xdr:col>
      <xdr:colOff>203200</xdr:colOff>
      <xdr:row>86</xdr:row>
      <xdr:rowOff>158432</xdr:rowOff>
    </xdr:to>
    <xdr:sp macro="" textlink="">
      <xdr:nvSpPr>
        <xdr:cNvPr id="276" name="楕円 275"/>
        <xdr:cNvSpPr/>
      </xdr:nvSpPr>
      <xdr:spPr>
        <a:xfrm>
          <a:off x="14351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168609</xdr:rowOff>
    </xdr:from>
    <xdr:ext cx="762000" cy="259045"/>
    <xdr:sp macro="" textlink="">
      <xdr:nvSpPr>
        <xdr:cNvPr id="277" name="テキスト ボックス 276"/>
        <xdr:cNvSpPr txBox="1"/>
      </xdr:nvSpPr>
      <xdr:spPr>
        <a:xfrm>
          <a:off x="14020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8" name="楕円 277"/>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9" name="テキスト ボックス 278"/>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類似団体平均を上回っている。これは、一島一町であることから、ゴミ・し尿処理・こども園の運営を、町が直営で行っているためである。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この分野に関し、町内に民間事業者が存在せず、民間委託による職員数の減は見込めないため、事業の更なる効率化を進め、適正な定員管理に努める。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144671</xdr:rowOff>
    </xdr:from>
    <xdr:to>
      <xdr:col>81</xdr:col>
      <xdr:colOff>44450</xdr:colOff>
      <xdr:row>60</xdr:row>
      <xdr:rowOff>155357</xdr:rowOff>
    </xdr:to>
    <xdr:cxnSp macro="">
      <xdr:nvCxnSpPr>
        <xdr:cNvPr id="316" name="直線コネクタ 315"/>
        <xdr:cNvCxnSpPr/>
      </xdr:nvCxnSpPr>
      <xdr:spPr>
        <a:xfrm flipV="1">
          <a:off x="16179800" y="10431671"/>
          <a:ext cx="8382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104339</xdr:rowOff>
    </xdr:from>
    <xdr:to>
      <xdr:col>77</xdr:col>
      <xdr:colOff>44450</xdr:colOff>
      <xdr:row>60</xdr:row>
      <xdr:rowOff>155357</xdr:rowOff>
    </xdr:to>
    <xdr:cxnSp macro="">
      <xdr:nvCxnSpPr>
        <xdr:cNvPr id="319" name="直線コネクタ 318"/>
        <xdr:cNvCxnSpPr/>
      </xdr:nvCxnSpPr>
      <xdr:spPr>
        <a:xfrm>
          <a:off x="15290800" y="10391339"/>
          <a:ext cx="889000" cy="5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50909</xdr:rowOff>
    </xdr:from>
    <xdr:to>
      <xdr:col>72</xdr:col>
      <xdr:colOff>203200</xdr:colOff>
      <xdr:row>60</xdr:row>
      <xdr:rowOff>104339</xdr:rowOff>
    </xdr:to>
    <xdr:cxnSp macro="">
      <xdr:nvCxnSpPr>
        <xdr:cNvPr id="322" name="直線コネクタ 321"/>
        <xdr:cNvCxnSpPr/>
      </xdr:nvCxnSpPr>
      <xdr:spPr>
        <a:xfrm>
          <a:off x="14401800" y="10337909"/>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35397</xdr:rowOff>
    </xdr:from>
    <xdr:to>
      <xdr:col>68</xdr:col>
      <xdr:colOff>152400</xdr:colOff>
      <xdr:row>60</xdr:row>
      <xdr:rowOff>50909</xdr:rowOff>
    </xdr:to>
    <xdr:cxnSp macro="">
      <xdr:nvCxnSpPr>
        <xdr:cNvPr id="325" name="直線コネクタ 324"/>
        <xdr:cNvCxnSpPr/>
      </xdr:nvCxnSpPr>
      <xdr:spPr>
        <a:xfrm>
          <a:off x="13512800" y="1032239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93871</xdr:rowOff>
    </xdr:from>
    <xdr:to>
      <xdr:col>81</xdr:col>
      <xdr:colOff>95250</xdr:colOff>
      <xdr:row>61</xdr:row>
      <xdr:rowOff>24021</xdr:rowOff>
    </xdr:to>
    <xdr:sp macro="" textlink="">
      <xdr:nvSpPr>
        <xdr:cNvPr id="335" name="楕円 334"/>
        <xdr:cNvSpPr/>
      </xdr:nvSpPr>
      <xdr:spPr>
        <a:xfrm>
          <a:off x="16967200" y="1038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65948</xdr:rowOff>
    </xdr:from>
    <xdr:ext cx="762000" cy="259045"/>
    <xdr:sp macro="" textlink="">
      <xdr:nvSpPr>
        <xdr:cNvPr id="336" name="定員管理の状況該当値テキスト"/>
        <xdr:cNvSpPr txBox="1"/>
      </xdr:nvSpPr>
      <xdr:spPr>
        <a:xfrm>
          <a:off x="17106900" y="1035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104557</xdr:rowOff>
    </xdr:from>
    <xdr:to>
      <xdr:col>77</xdr:col>
      <xdr:colOff>95250</xdr:colOff>
      <xdr:row>61</xdr:row>
      <xdr:rowOff>34707</xdr:rowOff>
    </xdr:to>
    <xdr:sp macro="" textlink="">
      <xdr:nvSpPr>
        <xdr:cNvPr id="337" name="楕円 336"/>
        <xdr:cNvSpPr/>
      </xdr:nvSpPr>
      <xdr:spPr>
        <a:xfrm>
          <a:off x="16129000" y="1039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19484</xdr:rowOff>
    </xdr:from>
    <xdr:ext cx="736600" cy="259045"/>
    <xdr:sp macro="" textlink="">
      <xdr:nvSpPr>
        <xdr:cNvPr id="338" name="テキスト ボックス 337"/>
        <xdr:cNvSpPr txBox="1"/>
      </xdr:nvSpPr>
      <xdr:spPr>
        <a:xfrm>
          <a:off x="15798800" y="1047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53539</xdr:rowOff>
    </xdr:from>
    <xdr:to>
      <xdr:col>73</xdr:col>
      <xdr:colOff>44450</xdr:colOff>
      <xdr:row>60</xdr:row>
      <xdr:rowOff>155139</xdr:rowOff>
    </xdr:to>
    <xdr:sp macro="" textlink="">
      <xdr:nvSpPr>
        <xdr:cNvPr id="339" name="楕円 338"/>
        <xdr:cNvSpPr/>
      </xdr:nvSpPr>
      <xdr:spPr>
        <a:xfrm>
          <a:off x="15240000" y="103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139916</xdr:rowOff>
    </xdr:from>
    <xdr:ext cx="762000" cy="259045"/>
    <xdr:sp macro="" textlink="">
      <xdr:nvSpPr>
        <xdr:cNvPr id="340" name="テキスト ボックス 339"/>
        <xdr:cNvSpPr txBox="1"/>
      </xdr:nvSpPr>
      <xdr:spPr>
        <a:xfrm>
          <a:off x="14909800" y="1042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109</xdr:rowOff>
    </xdr:from>
    <xdr:to>
      <xdr:col>68</xdr:col>
      <xdr:colOff>203200</xdr:colOff>
      <xdr:row>60</xdr:row>
      <xdr:rowOff>101709</xdr:rowOff>
    </xdr:to>
    <xdr:sp macro="" textlink="">
      <xdr:nvSpPr>
        <xdr:cNvPr id="341" name="楕円 340"/>
        <xdr:cNvSpPr/>
      </xdr:nvSpPr>
      <xdr:spPr>
        <a:xfrm>
          <a:off x="14351000" y="102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86486</xdr:rowOff>
    </xdr:from>
    <xdr:ext cx="762000" cy="259045"/>
    <xdr:sp macro="" textlink="">
      <xdr:nvSpPr>
        <xdr:cNvPr id="342" name="テキスト ボックス 341"/>
        <xdr:cNvSpPr txBox="1"/>
      </xdr:nvSpPr>
      <xdr:spPr>
        <a:xfrm>
          <a:off x="14020800" y="1037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156047</xdr:rowOff>
    </xdr:from>
    <xdr:to>
      <xdr:col>64</xdr:col>
      <xdr:colOff>152400</xdr:colOff>
      <xdr:row>60</xdr:row>
      <xdr:rowOff>86197</xdr:rowOff>
    </xdr:to>
    <xdr:sp macro="" textlink="">
      <xdr:nvSpPr>
        <xdr:cNvPr id="343" name="楕円 342"/>
        <xdr:cNvSpPr/>
      </xdr:nvSpPr>
      <xdr:spPr>
        <a:xfrm>
          <a:off x="13462000" y="1027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70974</xdr:rowOff>
    </xdr:from>
    <xdr:ext cx="762000" cy="259045"/>
    <xdr:sp macro="" textlink="">
      <xdr:nvSpPr>
        <xdr:cNvPr id="344" name="テキスト ボックス 343"/>
        <xdr:cNvSpPr txBox="1"/>
      </xdr:nvSpPr>
      <xdr:spPr>
        <a:xfrm>
          <a:off x="13131800" y="1035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平成元年度から１５年度にかけて実施した県営小値賀地区担い手畑地帯総合整備事業の元利償還金が順次完了していることが、実質公債費比率の減少に繋がっている。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令和２年度には診療所建設事業等の大型事業を予定しており、その償還が始まる数年後には上昇することが見込まれる。</a:t>
          </a:r>
          <a:endPar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151130</xdr:rowOff>
    </xdr:to>
    <xdr:cxnSp macro="">
      <xdr:nvCxnSpPr>
        <xdr:cNvPr id="375" name="直線コネクタ 374"/>
        <xdr:cNvCxnSpPr/>
      </xdr:nvCxnSpPr>
      <xdr:spPr>
        <a:xfrm flipV="1">
          <a:off x="16179800" y="69850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32766</xdr:rowOff>
    </xdr:to>
    <xdr:cxnSp macro="">
      <xdr:nvCxnSpPr>
        <xdr:cNvPr id="378" name="直線コネクタ 377"/>
        <xdr:cNvCxnSpPr/>
      </xdr:nvCxnSpPr>
      <xdr:spPr>
        <a:xfrm flipV="1">
          <a:off x="15290800" y="700913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109982</xdr:rowOff>
    </xdr:to>
    <xdr:cxnSp macro="">
      <xdr:nvCxnSpPr>
        <xdr:cNvPr id="381" name="直線コネクタ 380"/>
        <xdr:cNvCxnSpPr/>
      </xdr:nvCxnSpPr>
      <xdr:spPr>
        <a:xfrm flipV="1">
          <a:off x="14401800" y="706221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42</xdr:row>
      <xdr:rowOff>6096</xdr:rowOff>
    </xdr:to>
    <xdr:cxnSp macro="">
      <xdr:nvCxnSpPr>
        <xdr:cNvPr id="384" name="直線コネクタ 383"/>
        <xdr:cNvCxnSpPr/>
      </xdr:nvCxnSpPr>
      <xdr:spPr>
        <a:xfrm flipV="1">
          <a:off x="13512800" y="713943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4" name="楕円 393"/>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395"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396" name="楕円 395"/>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97" name="テキスト ボックス 396"/>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398" name="楕円 397"/>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399" name="テキスト ボックス 398"/>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00" name="楕円 399"/>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02" name="楕円 401"/>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03" name="テキスト ボックス 402"/>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平成２３年度以降は、</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0.0</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％以下を堅持している。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2,453
2,447
25.52
3,407,144
3,221,988
123,493
1,955,293
3,319,321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類似団体と比較すると、人件費に係る経常収支比率は高くなっている。これは、ごみ・し尿処理施設やこども園等の施設の運営を直営で行うことで職員数が多くなっていることが主な要因である。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この分野に関し、町内に民間事業者が存在せず、民間委託による職員数の減は見込めないため、事業の更なる効率化と適正な定員管理に努め、人件費の抑制につなげる。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78994</xdr:rowOff>
    </xdr:to>
    <xdr:cxnSp macro="">
      <xdr:nvCxnSpPr>
        <xdr:cNvPr id="64" name="直線コネクタ 63"/>
        <xdr:cNvCxnSpPr/>
      </xdr:nvCxnSpPr>
      <xdr:spPr>
        <a:xfrm>
          <a:off x="3987800" y="64043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60706</xdr:rowOff>
    </xdr:to>
    <xdr:cxnSp macro="">
      <xdr:nvCxnSpPr>
        <xdr:cNvPr id="67" name="直線コネクタ 66"/>
        <xdr:cNvCxnSpPr/>
      </xdr:nvCxnSpPr>
      <xdr:spPr>
        <a:xfrm>
          <a:off x="3098800" y="6395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51562</xdr:rowOff>
    </xdr:from>
    <xdr:to>
      <xdr:col>15</xdr:col>
      <xdr:colOff>98425</xdr:colOff>
      <xdr:row>37</xdr:row>
      <xdr:rowOff>110998</xdr:rowOff>
    </xdr:to>
    <xdr:cxnSp macro="">
      <xdr:nvCxnSpPr>
        <xdr:cNvPr id="70" name="直線コネクタ 69"/>
        <xdr:cNvCxnSpPr/>
      </xdr:nvCxnSpPr>
      <xdr:spPr>
        <a:xfrm flipV="1">
          <a:off x="2209800" y="63952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110998</xdr:rowOff>
    </xdr:from>
    <xdr:to>
      <xdr:col>11</xdr:col>
      <xdr:colOff>9525</xdr:colOff>
      <xdr:row>38</xdr:row>
      <xdr:rowOff>85852</xdr:rowOff>
    </xdr:to>
    <xdr:cxnSp macro="">
      <xdr:nvCxnSpPr>
        <xdr:cNvPr id="73" name="直線コネクタ 72"/>
        <xdr:cNvCxnSpPr/>
      </xdr:nvCxnSpPr>
      <xdr:spPr>
        <a:xfrm flipV="1">
          <a:off x="1320800" y="64546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271</xdr:rowOff>
    </xdr:from>
    <xdr:ext cx="762000" cy="259045"/>
    <xdr:sp macro="" textlink="">
      <xdr:nvSpPr>
        <xdr:cNvPr id="84" name="人件費該当値テキスト"/>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88" name="テキスト ボックス 87"/>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60198</xdr:rowOff>
    </xdr:from>
    <xdr:to>
      <xdr:col>11</xdr:col>
      <xdr:colOff>60325</xdr:colOff>
      <xdr:row>37</xdr:row>
      <xdr:rowOff>161798</xdr:rowOff>
    </xdr:to>
    <xdr:sp macro="" textlink="">
      <xdr:nvSpPr>
        <xdr:cNvPr id="89" name="楕円 88"/>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146575</xdr:rowOff>
    </xdr:from>
    <xdr:ext cx="762000" cy="259045"/>
    <xdr:sp macro="" textlink="">
      <xdr:nvSpPr>
        <xdr:cNvPr id="90" name="テキスト ボックス 89"/>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35052</xdr:rowOff>
    </xdr:from>
    <xdr:to>
      <xdr:col>6</xdr:col>
      <xdr:colOff>171450</xdr:colOff>
      <xdr:row>38</xdr:row>
      <xdr:rowOff>136652</xdr:rowOff>
    </xdr:to>
    <xdr:sp macro="" textlink="">
      <xdr:nvSpPr>
        <xdr:cNvPr id="91" name="楕円 90"/>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121429</xdr:rowOff>
    </xdr:from>
    <xdr:ext cx="762000" cy="259045"/>
    <xdr:sp macro="" textlink="">
      <xdr:nvSpPr>
        <xdr:cNvPr id="92" name="テキスト ボックス 91"/>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物件費に係る経常収支比率はわずかに低くなっている。しかし、人件費同様ごみ・し尿処理施設やこども園等の施設の運営を直営で行っているため、施設の維持管理に多額の経費を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この分野に関し、町内に民間事業者が存在せず、民間委託によるコスト削減は見込めないため、事業の更なる効率化を進め、事業費の抑制に取り組む。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46990</xdr:rowOff>
    </xdr:to>
    <xdr:cxnSp macro="">
      <xdr:nvCxnSpPr>
        <xdr:cNvPr id="122" name="直線コネクタ 121"/>
        <xdr:cNvCxnSpPr/>
      </xdr:nvCxnSpPr>
      <xdr:spPr>
        <a:xfrm flipV="1">
          <a:off x="15671800" y="29479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37846</xdr:rowOff>
    </xdr:from>
    <xdr:to>
      <xdr:col>78</xdr:col>
      <xdr:colOff>69850</xdr:colOff>
      <xdr:row>17</xdr:row>
      <xdr:rowOff>46990</xdr:rowOff>
    </xdr:to>
    <xdr:cxnSp macro="">
      <xdr:nvCxnSpPr>
        <xdr:cNvPr id="125" name="直線コネクタ 124"/>
        <xdr:cNvCxnSpPr/>
      </xdr:nvCxnSpPr>
      <xdr:spPr>
        <a:xfrm>
          <a:off x="14782800" y="2952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154432</xdr:rowOff>
    </xdr:from>
    <xdr:to>
      <xdr:col>73</xdr:col>
      <xdr:colOff>180975</xdr:colOff>
      <xdr:row>17</xdr:row>
      <xdr:rowOff>37846</xdr:rowOff>
    </xdr:to>
    <xdr:cxnSp macro="">
      <xdr:nvCxnSpPr>
        <xdr:cNvPr id="128" name="直線コネクタ 127"/>
        <xdr:cNvCxnSpPr/>
      </xdr:nvCxnSpPr>
      <xdr:spPr>
        <a:xfrm>
          <a:off x="13893800" y="28976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16</xdr:row>
      <xdr:rowOff>154432</xdr:rowOff>
    </xdr:to>
    <xdr:cxnSp macro="">
      <xdr:nvCxnSpPr>
        <xdr:cNvPr id="131" name="直線コネクタ 130"/>
        <xdr:cNvCxnSpPr/>
      </xdr:nvCxnSpPr>
      <xdr:spPr>
        <a:xfrm>
          <a:off x="13004800" y="2865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1" name="楕円 140"/>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170451</xdr:rowOff>
    </xdr:from>
    <xdr:ext cx="762000" cy="259045"/>
    <xdr:sp macro="" textlink="">
      <xdr:nvSpPr>
        <xdr:cNvPr id="142" name="物件費該当値テキスト"/>
        <xdr:cNvSpPr txBox="1"/>
      </xdr:nvSpPr>
      <xdr:spPr>
        <a:xfrm>
          <a:off x="16598900" y="274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3" name="楕円 142"/>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107967</xdr:rowOff>
    </xdr:from>
    <xdr:ext cx="736600" cy="259045"/>
    <xdr:sp macro="" textlink="">
      <xdr:nvSpPr>
        <xdr:cNvPr id="144" name="テキスト ボックス 143"/>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158496</xdr:rowOff>
    </xdr:from>
    <xdr:to>
      <xdr:col>74</xdr:col>
      <xdr:colOff>31750</xdr:colOff>
      <xdr:row>17</xdr:row>
      <xdr:rowOff>88646</xdr:rowOff>
    </xdr:to>
    <xdr:sp macro="" textlink="">
      <xdr:nvSpPr>
        <xdr:cNvPr id="145" name="楕円 144"/>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46" name="テキスト ボックス 145"/>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103632</xdr:rowOff>
    </xdr:from>
    <xdr:to>
      <xdr:col>69</xdr:col>
      <xdr:colOff>142875</xdr:colOff>
      <xdr:row>17</xdr:row>
      <xdr:rowOff>33782</xdr:rowOff>
    </xdr:to>
    <xdr:sp macro="" textlink="">
      <xdr:nvSpPr>
        <xdr:cNvPr id="147" name="楕円 146"/>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43959</xdr:rowOff>
    </xdr:from>
    <xdr:ext cx="762000" cy="259045"/>
    <xdr:sp macro="" textlink="">
      <xdr:nvSpPr>
        <xdr:cNvPr id="148" name="テキスト ボックス 147"/>
        <xdr:cNvSpPr txBox="1"/>
      </xdr:nvSpPr>
      <xdr:spPr>
        <a:xfrm>
          <a:off x="13512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49" name="楕円 148"/>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50" name="テキスト ボックス 149"/>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類似団体平均を少し上回っている。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年度から福祉事務所を設置したことで、これまで県が行っていた生活保護費の支給を町が行っていることが主な要因である。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55</xdr:row>
      <xdr:rowOff>82550</xdr:rowOff>
    </xdr:to>
    <xdr:cxnSp macro="">
      <xdr:nvCxnSpPr>
        <xdr:cNvPr id="182" name="直線コネクタ 181"/>
        <xdr:cNvCxnSpPr/>
      </xdr:nvCxnSpPr>
      <xdr:spPr>
        <a:xfrm>
          <a:off x="3987800" y="951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82550</xdr:rowOff>
    </xdr:to>
    <xdr:cxnSp macro="">
      <xdr:nvCxnSpPr>
        <xdr:cNvPr id="185" name="直線コネクタ 184"/>
        <xdr:cNvCxnSpPr/>
      </xdr:nvCxnSpPr>
      <xdr:spPr>
        <a:xfrm>
          <a:off x="3098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69850</xdr:rowOff>
    </xdr:to>
    <xdr:cxnSp macro="">
      <xdr:nvCxnSpPr>
        <xdr:cNvPr id="188" name="直線コネクタ 187"/>
        <xdr:cNvCxnSpPr/>
      </xdr:nvCxnSpPr>
      <xdr:spPr>
        <a:xfrm>
          <a:off x="2209800" y="9436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82550</xdr:rowOff>
    </xdr:to>
    <xdr:cxnSp macro="">
      <xdr:nvCxnSpPr>
        <xdr:cNvPr id="191" name="直線コネクタ 190"/>
        <xdr:cNvCxnSpPr/>
      </xdr:nvCxnSpPr>
      <xdr:spPr>
        <a:xfrm flipV="1">
          <a:off x="1320800" y="9436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31750</xdr:rowOff>
    </xdr:from>
    <xdr:to>
      <xdr:col>24</xdr:col>
      <xdr:colOff>76200</xdr:colOff>
      <xdr:row>55</xdr:row>
      <xdr:rowOff>133350</xdr:rowOff>
    </xdr:to>
    <xdr:sp macro="" textlink="">
      <xdr:nvSpPr>
        <xdr:cNvPr id="201" name="楕円 200"/>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02" name="扶助費該当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03" name="楕円 202"/>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118127</xdr:rowOff>
    </xdr:from>
    <xdr:ext cx="736600" cy="259045"/>
    <xdr:sp macro="" textlink="">
      <xdr:nvSpPr>
        <xdr:cNvPr id="204" name="テキスト ボックス 203"/>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5" name="楕円 204"/>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6" name="テキスト ボックス 20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07" name="楕円 206"/>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08" name="テキスト ボックス 207"/>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9" name="楕円 208"/>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10" name="テキスト ボックス 209"/>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主な要因は、簡易水道事業会計において、設備の老朽化により改良経費が生じたことによる繰出金の増によるものである。</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140716</xdr:rowOff>
    </xdr:from>
    <xdr:to>
      <xdr:col>82</xdr:col>
      <xdr:colOff>107950</xdr:colOff>
      <xdr:row>57</xdr:row>
      <xdr:rowOff>19558</xdr:rowOff>
    </xdr:to>
    <xdr:cxnSp macro="">
      <xdr:nvCxnSpPr>
        <xdr:cNvPr id="240" name="直線コネクタ 239"/>
        <xdr:cNvCxnSpPr/>
      </xdr:nvCxnSpPr>
      <xdr:spPr>
        <a:xfrm>
          <a:off x="15671800" y="97419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140716</xdr:rowOff>
    </xdr:from>
    <xdr:to>
      <xdr:col>78</xdr:col>
      <xdr:colOff>69850</xdr:colOff>
      <xdr:row>57</xdr:row>
      <xdr:rowOff>19558</xdr:rowOff>
    </xdr:to>
    <xdr:cxnSp macro="">
      <xdr:nvCxnSpPr>
        <xdr:cNvPr id="243" name="直線コネクタ 242"/>
        <xdr:cNvCxnSpPr/>
      </xdr:nvCxnSpPr>
      <xdr:spPr>
        <a:xfrm flipV="1">
          <a:off x="14782800" y="97419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57</xdr:row>
      <xdr:rowOff>19558</xdr:rowOff>
    </xdr:to>
    <xdr:cxnSp macro="">
      <xdr:nvCxnSpPr>
        <xdr:cNvPr id="246" name="直線コネクタ 245"/>
        <xdr:cNvCxnSpPr/>
      </xdr:nvCxnSpPr>
      <xdr:spPr>
        <a:xfrm>
          <a:off x="13893800" y="96824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94996</xdr:rowOff>
    </xdr:to>
    <xdr:cxnSp macro="">
      <xdr:nvCxnSpPr>
        <xdr:cNvPr id="249" name="直線コネクタ 248"/>
        <xdr:cNvCxnSpPr/>
      </xdr:nvCxnSpPr>
      <xdr:spPr>
        <a:xfrm flipV="1">
          <a:off x="13004800" y="9682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59" name="楕円 258"/>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112285</xdr:rowOff>
    </xdr:from>
    <xdr:ext cx="762000" cy="259045"/>
    <xdr:sp macro="" textlink="">
      <xdr:nvSpPr>
        <xdr:cNvPr id="260" name="その他該当値テキスト"/>
        <xdr:cNvSpPr txBox="1"/>
      </xdr:nvSpPr>
      <xdr:spPr>
        <a:xfrm>
          <a:off x="165989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89916</xdr:rowOff>
    </xdr:from>
    <xdr:to>
      <xdr:col>78</xdr:col>
      <xdr:colOff>120650</xdr:colOff>
      <xdr:row>57</xdr:row>
      <xdr:rowOff>20066</xdr:rowOff>
    </xdr:to>
    <xdr:sp macro="" textlink="">
      <xdr:nvSpPr>
        <xdr:cNvPr id="261" name="楕円 260"/>
        <xdr:cNvSpPr/>
      </xdr:nvSpPr>
      <xdr:spPr>
        <a:xfrm>
          <a:off x="15621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62" name="テキスト ボックス 261"/>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140208</xdr:rowOff>
    </xdr:from>
    <xdr:to>
      <xdr:col>74</xdr:col>
      <xdr:colOff>31750</xdr:colOff>
      <xdr:row>57</xdr:row>
      <xdr:rowOff>70358</xdr:rowOff>
    </xdr:to>
    <xdr:sp macro="" textlink="">
      <xdr:nvSpPr>
        <xdr:cNvPr id="263" name="楕円 262"/>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55135</xdr:rowOff>
    </xdr:from>
    <xdr:ext cx="762000" cy="259045"/>
    <xdr:sp macro="" textlink="">
      <xdr:nvSpPr>
        <xdr:cNvPr id="264" name="テキスト ボックス 263"/>
        <xdr:cNvSpPr txBox="1"/>
      </xdr:nvSpPr>
      <xdr:spPr>
        <a:xfrm>
          <a:off x="1440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65" name="楕円 264"/>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116857</xdr:rowOff>
    </xdr:from>
    <xdr:ext cx="762000" cy="259045"/>
    <xdr:sp macro="" textlink="">
      <xdr:nvSpPr>
        <xdr:cNvPr id="266" name="テキスト ボックス 265"/>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67" name="楕円 266"/>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130573</xdr:rowOff>
    </xdr:from>
    <xdr:ext cx="762000" cy="259045"/>
    <xdr:sp macro="" textlink="">
      <xdr:nvSpPr>
        <xdr:cNvPr id="268" name="テキスト ボックス 267"/>
        <xdr:cNvSpPr txBox="1"/>
      </xdr:nvSpPr>
      <xdr:spPr>
        <a:xfrm>
          <a:off x="12623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補助費等に係る経常収支比率は類似団体平均を大きく下回っている。しかし、第三セクターへの運営費補助金が多額であり、経営状況の分析等により、経営の健全化に向けて取り組む必要がある。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34</xdr:row>
      <xdr:rowOff>145288</xdr:rowOff>
    </xdr:to>
    <xdr:cxnSp macro="">
      <xdr:nvCxnSpPr>
        <xdr:cNvPr id="298" name="直線コネクタ 297"/>
        <xdr:cNvCxnSpPr/>
      </xdr:nvCxnSpPr>
      <xdr:spPr>
        <a:xfrm>
          <a:off x="15671800" y="59654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34</xdr:row>
      <xdr:rowOff>136144</xdr:rowOff>
    </xdr:to>
    <xdr:cxnSp macro="">
      <xdr:nvCxnSpPr>
        <xdr:cNvPr id="301" name="直線コネクタ 300"/>
        <xdr:cNvCxnSpPr/>
      </xdr:nvCxnSpPr>
      <xdr:spPr>
        <a:xfrm>
          <a:off x="14782800" y="5960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131572</xdr:rowOff>
    </xdr:to>
    <xdr:cxnSp macro="">
      <xdr:nvCxnSpPr>
        <xdr:cNvPr id="304" name="直線コネクタ 303"/>
        <xdr:cNvCxnSpPr/>
      </xdr:nvCxnSpPr>
      <xdr:spPr>
        <a:xfrm>
          <a:off x="13893800" y="5956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159004</xdr:rowOff>
    </xdr:to>
    <xdr:cxnSp macro="">
      <xdr:nvCxnSpPr>
        <xdr:cNvPr id="307" name="直線コネクタ 306"/>
        <xdr:cNvCxnSpPr/>
      </xdr:nvCxnSpPr>
      <xdr:spPr>
        <a:xfrm flipV="1">
          <a:off x="13004800" y="59563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94488</xdr:rowOff>
    </xdr:from>
    <xdr:to>
      <xdr:col>82</xdr:col>
      <xdr:colOff>158750</xdr:colOff>
      <xdr:row>35</xdr:row>
      <xdr:rowOff>24638</xdr:rowOff>
    </xdr:to>
    <xdr:sp macro="" textlink="">
      <xdr:nvSpPr>
        <xdr:cNvPr id="317" name="楕円 316"/>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111015</xdr:rowOff>
    </xdr:from>
    <xdr:ext cx="762000" cy="259045"/>
    <xdr:sp macro="" textlink="">
      <xdr:nvSpPr>
        <xdr:cNvPr id="318" name="補助費等該当値テキスト"/>
        <xdr:cNvSpPr txBox="1"/>
      </xdr:nvSpPr>
      <xdr:spPr>
        <a:xfrm>
          <a:off x="16598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19" name="楕円 318"/>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20" name="テキスト ボックス 319"/>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80772</xdr:rowOff>
    </xdr:from>
    <xdr:to>
      <xdr:col>74</xdr:col>
      <xdr:colOff>31750</xdr:colOff>
      <xdr:row>35</xdr:row>
      <xdr:rowOff>10922</xdr:rowOff>
    </xdr:to>
    <xdr:sp macro="" textlink="">
      <xdr:nvSpPr>
        <xdr:cNvPr id="321" name="楕円 320"/>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21099</xdr:rowOff>
    </xdr:from>
    <xdr:ext cx="762000" cy="259045"/>
    <xdr:sp macro="" textlink="">
      <xdr:nvSpPr>
        <xdr:cNvPr id="322" name="テキスト ボックス 321"/>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23" name="楕円 322"/>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24" name="テキスト ボックス 323"/>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108204</xdr:rowOff>
    </xdr:from>
    <xdr:to>
      <xdr:col>65</xdr:col>
      <xdr:colOff>53975</xdr:colOff>
      <xdr:row>35</xdr:row>
      <xdr:rowOff>38354</xdr:rowOff>
    </xdr:to>
    <xdr:sp macro="" textlink="">
      <xdr:nvSpPr>
        <xdr:cNvPr id="325" name="楕円 324"/>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48531</xdr:rowOff>
    </xdr:from>
    <xdr:ext cx="762000" cy="259045"/>
    <xdr:sp macro="" textlink="">
      <xdr:nvSpPr>
        <xdr:cNvPr id="326" name="テキスト ボックス 325"/>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元金償還の増が主な要因である。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134620</xdr:rowOff>
    </xdr:to>
    <xdr:cxnSp macro="">
      <xdr:nvCxnSpPr>
        <xdr:cNvPr id="358" name="直線コネクタ 357"/>
        <xdr:cNvCxnSpPr/>
      </xdr:nvCxnSpPr>
      <xdr:spPr>
        <a:xfrm>
          <a:off x="3987800" y="131457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115570</xdr:rowOff>
    </xdr:to>
    <xdr:cxnSp macro="">
      <xdr:nvCxnSpPr>
        <xdr:cNvPr id="361" name="直線コネクタ 360"/>
        <xdr:cNvCxnSpPr/>
      </xdr:nvCxnSpPr>
      <xdr:spPr>
        <a:xfrm>
          <a:off x="3098800" y="13141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76</xdr:row>
      <xdr:rowOff>115570</xdr:rowOff>
    </xdr:to>
    <xdr:cxnSp macro="">
      <xdr:nvCxnSpPr>
        <xdr:cNvPr id="364" name="直線コネクタ 363"/>
        <xdr:cNvCxnSpPr/>
      </xdr:nvCxnSpPr>
      <xdr:spPr>
        <a:xfrm flipV="1">
          <a:off x="2209800" y="13141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115570</xdr:rowOff>
    </xdr:from>
    <xdr:to>
      <xdr:col>11</xdr:col>
      <xdr:colOff>9525</xdr:colOff>
      <xdr:row>76</xdr:row>
      <xdr:rowOff>115570</xdr:rowOff>
    </xdr:to>
    <xdr:cxnSp macro="">
      <xdr:nvCxnSpPr>
        <xdr:cNvPr id="367" name="直線コネクタ 366"/>
        <xdr:cNvCxnSpPr/>
      </xdr:nvCxnSpPr>
      <xdr:spPr>
        <a:xfrm>
          <a:off x="1320800" y="13145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7" name="楕円 376"/>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100347</xdr:rowOff>
    </xdr:from>
    <xdr:ext cx="762000" cy="259045"/>
    <xdr:sp macro="" textlink="">
      <xdr:nvSpPr>
        <xdr:cNvPr id="378"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79" name="楕円 378"/>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5097</xdr:rowOff>
    </xdr:from>
    <xdr:ext cx="736600" cy="259045"/>
    <xdr:sp macro="" textlink="">
      <xdr:nvSpPr>
        <xdr:cNvPr id="380" name="テキスト ボックス 379"/>
        <xdr:cNvSpPr txBox="1"/>
      </xdr:nvSpPr>
      <xdr:spPr>
        <a:xfrm>
          <a:off x="3606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81" name="楕円 380"/>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82" name="テキスト ボックス 381"/>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64770</xdr:rowOff>
    </xdr:from>
    <xdr:to>
      <xdr:col>11</xdr:col>
      <xdr:colOff>60325</xdr:colOff>
      <xdr:row>76</xdr:row>
      <xdr:rowOff>166370</xdr:rowOff>
    </xdr:to>
    <xdr:sp macro="" textlink="">
      <xdr:nvSpPr>
        <xdr:cNvPr id="383" name="楕円 382"/>
        <xdr:cNvSpPr/>
      </xdr:nvSpPr>
      <xdr:spPr>
        <a:xfrm>
          <a:off x="2159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4" name="テキスト ボックス 383"/>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85" name="楕円 384"/>
        <xdr:cNvSpPr/>
      </xdr:nvSpPr>
      <xdr:spPr>
        <a:xfrm>
          <a:off x="1270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86" name="テキスト ボックス 385"/>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内訳は、人件費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人件費、扶助費、その他が類似団体平均より高いものの、それ以上に残りの費目が低いため、類似団体平均よりも低くなっている。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28702</xdr:rowOff>
    </xdr:from>
    <xdr:to>
      <xdr:col>82</xdr:col>
      <xdr:colOff>107950</xdr:colOff>
      <xdr:row>76</xdr:row>
      <xdr:rowOff>60706</xdr:rowOff>
    </xdr:to>
    <xdr:cxnSp macro="">
      <xdr:nvCxnSpPr>
        <xdr:cNvPr id="417" name="直線コネクタ 416"/>
        <xdr:cNvCxnSpPr/>
      </xdr:nvCxnSpPr>
      <xdr:spPr>
        <a:xfrm>
          <a:off x="15671800" y="1305890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28702</xdr:rowOff>
    </xdr:from>
    <xdr:to>
      <xdr:col>78</xdr:col>
      <xdr:colOff>69850</xdr:colOff>
      <xdr:row>76</xdr:row>
      <xdr:rowOff>40132</xdr:rowOff>
    </xdr:to>
    <xdr:cxnSp macro="">
      <xdr:nvCxnSpPr>
        <xdr:cNvPr id="420" name="直線コネクタ 419"/>
        <xdr:cNvCxnSpPr/>
      </xdr:nvCxnSpPr>
      <xdr:spPr>
        <a:xfrm flipV="1">
          <a:off x="14782800" y="130589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145288</xdr:rowOff>
    </xdr:from>
    <xdr:to>
      <xdr:col>73</xdr:col>
      <xdr:colOff>180975</xdr:colOff>
      <xdr:row>76</xdr:row>
      <xdr:rowOff>40132</xdr:rowOff>
    </xdr:to>
    <xdr:cxnSp macro="">
      <xdr:nvCxnSpPr>
        <xdr:cNvPr id="423" name="直線コネクタ 422"/>
        <xdr:cNvCxnSpPr/>
      </xdr:nvCxnSpPr>
      <xdr:spPr>
        <a:xfrm>
          <a:off x="13893800" y="1300403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145288</xdr:rowOff>
    </xdr:from>
    <xdr:to>
      <xdr:col>69</xdr:col>
      <xdr:colOff>92075</xdr:colOff>
      <xdr:row>76</xdr:row>
      <xdr:rowOff>67563</xdr:rowOff>
    </xdr:to>
    <xdr:cxnSp macro="">
      <xdr:nvCxnSpPr>
        <xdr:cNvPr id="426" name="直線コネクタ 425"/>
        <xdr:cNvCxnSpPr/>
      </xdr:nvCxnSpPr>
      <xdr:spPr>
        <a:xfrm flipV="1">
          <a:off x="13004800" y="13004038"/>
          <a:ext cx="889000" cy="9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xdr:rowOff>
    </xdr:from>
    <xdr:to>
      <xdr:col>82</xdr:col>
      <xdr:colOff>158750</xdr:colOff>
      <xdr:row>76</xdr:row>
      <xdr:rowOff>111506</xdr:rowOff>
    </xdr:to>
    <xdr:sp macro="" textlink="">
      <xdr:nvSpPr>
        <xdr:cNvPr id="436" name="楕円 435"/>
        <xdr:cNvSpPr/>
      </xdr:nvSpPr>
      <xdr:spPr>
        <a:xfrm>
          <a:off x="164592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26433</xdr:rowOff>
    </xdr:from>
    <xdr:ext cx="762000" cy="259045"/>
    <xdr:sp macro="" textlink="">
      <xdr:nvSpPr>
        <xdr:cNvPr id="437" name="公債費以外該当値テキスト"/>
        <xdr:cNvSpPr txBox="1"/>
      </xdr:nvSpPr>
      <xdr:spPr>
        <a:xfrm>
          <a:off x="16598900" y="1288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149352</xdr:rowOff>
    </xdr:from>
    <xdr:to>
      <xdr:col>78</xdr:col>
      <xdr:colOff>120650</xdr:colOff>
      <xdr:row>76</xdr:row>
      <xdr:rowOff>79502</xdr:rowOff>
    </xdr:to>
    <xdr:sp macro="" textlink="">
      <xdr:nvSpPr>
        <xdr:cNvPr id="438" name="楕円 437"/>
        <xdr:cNvSpPr/>
      </xdr:nvSpPr>
      <xdr:spPr>
        <a:xfrm>
          <a:off x="15621000" y="130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89679</xdr:rowOff>
    </xdr:from>
    <xdr:ext cx="736600" cy="259045"/>
    <xdr:sp macro="" textlink="">
      <xdr:nvSpPr>
        <xdr:cNvPr id="439" name="テキスト ボックス 438"/>
        <xdr:cNvSpPr txBox="1"/>
      </xdr:nvSpPr>
      <xdr:spPr>
        <a:xfrm>
          <a:off x="15290800" y="12776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40" name="楕円 439"/>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41" name="テキスト ボックス 440"/>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94488</xdr:rowOff>
    </xdr:from>
    <xdr:to>
      <xdr:col>69</xdr:col>
      <xdr:colOff>142875</xdr:colOff>
      <xdr:row>76</xdr:row>
      <xdr:rowOff>24637</xdr:rowOff>
    </xdr:to>
    <xdr:sp macro="" textlink="">
      <xdr:nvSpPr>
        <xdr:cNvPr id="442" name="楕円 441"/>
        <xdr:cNvSpPr/>
      </xdr:nvSpPr>
      <xdr:spPr>
        <a:xfrm>
          <a:off x="13843000" y="12953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34815</xdr:rowOff>
    </xdr:from>
    <xdr:ext cx="762000" cy="259045"/>
    <xdr:sp macro="" textlink="">
      <xdr:nvSpPr>
        <xdr:cNvPr id="443" name="テキスト ボックス 442"/>
        <xdr:cNvSpPr txBox="1"/>
      </xdr:nvSpPr>
      <xdr:spPr>
        <a:xfrm>
          <a:off x="13512800" y="1272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44" name="楕円 443"/>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45" name="テキスト ボックス 444"/>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4794</xdr:rowOff>
    </xdr:from>
    <xdr:to>
      <xdr:col>29</xdr:col>
      <xdr:colOff>127000</xdr:colOff>
      <xdr:row>18</xdr:row>
      <xdr:rowOff>16108</xdr:rowOff>
    </xdr:to>
    <xdr:cxnSp macro="">
      <xdr:nvCxnSpPr>
        <xdr:cNvPr id="49" name="直線コネクタ 48"/>
        <xdr:cNvCxnSpPr/>
      </xdr:nvCxnSpPr>
      <xdr:spPr bwMode="auto">
        <a:xfrm flipV="1">
          <a:off x="5003800" y="3138519"/>
          <a:ext cx="647700" cy="11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16108</xdr:rowOff>
    </xdr:from>
    <xdr:to>
      <xdr:col>26</xdr:col>
      <xdr:colOff>50800</xdr:colOff>
      <xdr:row>18</xdr:row>
      <xdr:rowOff>39279</xdr:rowOff>
    </xdr:to>
    <xdr:cxnSp macro="">
      <xdr:nvCxnSpPr>
        <xdr:cNvPr id="52" name="直線コネクタ 51"/>
        <xdr:cNvCxnSpPr/>
      </xdr:nvCxnSpPr>
      <xdr:spPr bwMode="auto">
        <a:xfrm flipV="1">
          <a:off x="4305300" y="3149833"/>
          <a:ext cx="698500" cy="23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13584</xdr:rowOff>
    </xdr:from>
    <xdr:to>
      <xdr:col>22</xdr:col>
      <xdr:colOff>114300</xdr:colOff>
      <xdr:row>18</xdr:row>
      <xdr:rowOff>39279</xdr:rowOff>
    </xdr:to>
    <xdr:cxnSp macro="">
      <xdr:nvCxnSpPr>
        <xdr:cNvPr id="55" name="直線コネクタ 54"/>
        <xdr:cNvCxnSpPr/>
      </xdr:nvCxnSpPr>
      <xdr:spPr bwMode="auto">
        <a:xfrm>
          <a:off x="3606800" y="3147309"/>
          <a:ext cx="698500" cy="25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6124</xdr:rowOff>
    </xdr:from>
    <xdr:to>
      <xdr:col>18</xdr:col>
      <xdr:colOff>177800</xdr:colOff>
      <xdr:row>18</xdr:row>
      <xdr:rowOff>13584</xdr:rowOff>
    </xdr:to>
    <xdr:cxnSp macro="">
      <xdr:nvCxnSpPr>
        <xdr:cNvPr id="58" name="直線コネクタ 57"/>
        <xdr:cNvCxnSpPr/>
      </xdr:nvCxnSpPr>
      <xdr:spPr bwMode="auto">
        <a:xfrm>
          <a:off x="2908300" y="3139849"/>
          <a:ext cx="698500" cy="7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125444</xdr:rowOff>
    </xdr:from>
    <xdr:to>
      <xdr:col>29</xdr:col>
      <xdr:colOff>177800</xdr:colOff>
      <xdr:row>18</xdr:row>
      <xdr:rowOff>55594</xdr:rowOff>
    </xdr:to>
    <xdr:sp macro="" textlink="">
      <xdr:nvSpPr>
        <xdr:cNvPr id="68" name="楕円 67"/>
        <xdr:cNvSpPr/>
      </xdr:nvSpPr>
      <xdr:spPr bwMode="auto">
        <a:xfrm>
          <a:off x="5600700" y="308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97521</xdr:rowOff>
    </xdr:from>
    <xdr:ext cx="762000" cy="259045"/>
    <xdr:sp macro="" textlink="">
      <xdr:nvSpPr>
        <xdr:cNvPr id="69" name="人口1人当たり決算額の推移該当値テキスト130"/>
        <xdr:cNvSpPr txBox="1"/>
      </xdr:nvSpPr>
      <xdr:spPr>
        <a:xfrm>
          <a:off x="5740400" y="305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136758</xdr:rowOff>
    </xdr:from>
    <xdr:to>
      <xdr:col>26</xdr:col>
      <xdr:colOff>101600</xdr:colOff>
      <xdr:row>18</xdr:row>
      <xdr:rowOff>66908</xdr:rowOff>
    </xdr:to>
    <xdr:sp macro="" textlink="">
      <xdr:nvSpPr>
        <xdr:cNvPr id="70" name="楕円 69"/>
        <xdr:cNvSpPr/>
      </xdr:nvSpPr>
      <xdr:spPr bwMode="auto">
        <a:xfrm>
          <a:off x="4953000" y="309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51685</xdr:rowOff>
    </xdr:from>
    <xdr:ext cx="736600" cy="259045"/>
    <xdr:sp macro="" textlink="">
      <xdr:nvSpPr>
        <xdr:cNvPr id="71" name="テキスト ボックス 70"/>
        <xdr:cNvSpPr txBox="1"/>
      </xdr:nvSpPr>
      <xdr:spPr>
        <a:xfrm>
          <a:off x="4622800" y="3185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159929</xdr:rowOff>
    </xdr:from>
    <xdr:to>
      <xdr:col>22</xdr:col>
      <xdr:colOff>165100</xdr:colOff>
      <xdr:row>18</xdr:row>
      <xdr:rowOff>90079</xdr:rowOff>
    </xdr:to>
    <xdr:sp macro="" textlink="">
      <xdr:nvSpPr>
        <xdr:cNvPr id="72" name="楕円 71"/>
        <xdr:cNvSpPr/>
      </xdr:nvSpPr>
      <xdr:spPr bwMode="auto">
        <a:xfrm>
          <a:off x="4254500" y="3122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74856</xdr:rowOff>
    </xdr:from>
    <xdr:ext cx="762000" cy="259045"/>
    <xdr:sp macro="" textlink="">
      <xdr:nvSpPr>
        <xdr:cNvPr id="73" name="テキスト ボックス 72"/>
        <xdr:cNvSpPr txBox="1"/>
      </xdr:nvSpPr>
      <xdr:spPr>
        <a:xfrm>
          <a:off x="3924300" y="32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134234</xdr:rowOff>
    </xdr:from>
    <xdr:to>
      <xdr:col>19</xdr:col>
      <xdr:colOff>38100</xdr:colOff>
      <xdr:row>18</xdr:row>
      <xdr:rowOff>64384</xdr:rowOff>
    </xdr:to>
    <xdr:sp macro="" textlink="">
      <xdr:nvSpPr>
        <xdr:cNvPr id="74" name="楕円 73"/>
        <xdr:cNvSpPr/>
      </xdr:nvSpPr>
      <xdr:spPr bwMode="auto">
        <a:xfrm>
          <a:off x="3556000" y="309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49161</xdr:rowOff>
    </xdr:from>
    <xdr:ext cx="762000" cy="259045"/>
    <xdr:sp macro="" textlink="">
      <xdr:nvSpPr>
        <xdr:cNvPr id="75" name="テキスト ボックス 74"/>
        <xdr:cNvSpPr txBox="1"/>
      </xdr:nvSpPr>
      <xdr:spPr>
        <a:xfrm>
          <a:off x="3225800" y="318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126774</xdr:rowOff>
    </xdr:from>
    <xdr:to>
      <xdr:col>15</xdr:col>
      <xdr:colOff>101600</xdr:colOff>
      <xdr:row>18</xdr:row>
      <xdr:rowOff>56924</xdr:rowOff>
    </xdr:to>
    <xdr:sp macro="" textlink="">
      <xdr:nvSpPr>
        <xdr:cNvPr id="76" name="楕円 75"/>
        <xdr:cNvSpPr/>
      </xdr:nvSpPr>
      <xdr:spPr bwMode="auto">
        <a:xfrm>
          <a:off x="2857500" y="308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41701</xdr:rowOff>
    </xdr:from>
    <xdr:ext cx="762000" cy="259045"/>
    <xdr:sp macro="" textlink="">
      <xdr:nvSpPr>
        <xdr:cNvPr id="77" name="テキスト ボックス 76"/>
        <xdr:cNvSpPr txBox="1"/>
      </xdr:nvSpPr>
      <xdr:spPr>
        <a:xfrm>
          <a:off x="2527300" y="317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260200</xdr:rowOff>
    </xdr:from>
    <xdr:to>
      <xdr:col>29</xdr:col>
      <xdr:colOff>127000</xdr:colOff>
      <xdr:row>35</xdr:row>
      <xdr:rowOff>280701</xdr:rowOff>
    </xdr:to>
    <xdr:cxnSp macro="">
      <xdr:nvCxnSpPr>
        <xdr:cNvPr id="108" name="直線コネクタ 107"/>
        <xdr:cNvCxnSpPr/>
      </xdr:nvCxnSpPr>
      <xdr:spPr bwMode="auto">
        <a:xfrm flipV="1">
          <a:off x="5003800" y="6870550"/>
          <a:ext cx="647700" cy="20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256529</xdr:rowOff>
    </xdr:from>
    <xdr:to>
      <xdr:col>26</xdr:col>
      <xdr:colOff>50800</xdr:colOff>
      <xdr:row>35</xdr:row>
      <xdr:rowOff>280701</xdr:rowOff>
    </xdr:to>
    <xdr:cxnSp macro="">
      <xdr:nvCxnSpPr>
        <xdr:cNvPr id="111" name="直線コネクタ 110"/>
        <xdr:cNvCxnSpPr/>
      </xdr:nvCxnSpPr>
      <xdr:spPr bwMode="auto">
        <a:xfrm>
          <a:off x="4305300" y="6866879"/>
          <a:ext cx="698500" cy="24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237579</xdr:rowOff>
    </xdr:from>
    <xdr:to>
      <xdr:col>22</xdr:col>
      <xdr:colOff>114300</xdr:colOff>
      <xdr:row>35</xdr:row>
      <xdr:rowOff>256529</xdr:rowOff>
    </xdr:to>
    <xdr:cxnSp macro="">
      <xdr:nvCxnSpPr>
        <xdr:cNvPr id="114" name="直線コネクタ 113"/>
        <xdr:cNvCxnSpPr/>
      </xdr:nvCxnSpPr>
      <xdr:spPr bwMode="auto">
        <a:xfrm>
          <a:off x="3606800" y="6847929"/>
          <a:ext cx="698500" cy="18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215852</xdr:rowOff>
    </xdr:from>
    <xdr:to>
      <xdr:col>18</xdr:col>
      <xdr:colOff>177800</xdr:colOff>
      <xdr:row>35</xdr:row>
      <xdr:rowOff>237579</xdr:rowOff>
    </xdr:to>
    <xdr:cxnSp macro="">
      <xdr:nvCxnSpPr>
        <xdr:cNvPr id="117" name="直線コネクタ 116"/>
        <xdr:cNvCxnSpPr/>
      </xdr:nvCxnSpPr>
      <xdr:spPr bwMode="auto">
        <a:xfrm>
          <a:off x="2908300" y="6826202"/>
          <a:ext cx="698500" cy="2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209400</xdr:rowOff>
    </xdr:from>
    <xdr:to>
      <xdr:col>29</xdr:col>
      <xdr:colOff>177800</xdr:colOff>
      <xdr:row>35</xdr:row>
      <xdr:rowOff>311000</xdr:rowOff>
    </xdr:to>
    <xdr:sp macro="" textlink="">
      <xdr:nvSpPr>
        <xdr:cNvPr id="127" name="楕円 126"/>
        <xdr:cNvSpPr/>
      </xdr:nvSpPr>
      <xdr:spPr bwMode="auto">
        <a:xfrm>
          <a:off x="5600700" y="6819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181477</xdr:rowOff>
    </xdr:from>
    <xdr:ext cx="762000" cy="259045"/>
    <xdr:sp macro="" textlink="">
      <xdr:nvSpPr>
        <xdr:cNvPr id="128" name="人口1人当たり決算額の推移該当値テキスト445"/>
        <xdr:cNvSpPr txBox="1"/>
      </xdr:nvSpPr>
      <xdr:spPr>
        <a:xfrm>
          <a:off x="5740400" y="679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229901</xdr:rowOff>
    </xdr:from>
    <xdr:to>
      <xdr:col>26</xdr:col>
      <xdr:colOff>101600</xdr:colOff>
      <xdr:row>35</xdr:row>
      <xdr:rowOff>331501</xdr:rowOff>
    </xdr:to>
    <xdr:sp macro="" textlink="">
      <xdr:nvSpPr>
        <xdr:cNvPr id="129" name="楕円 128"/>
        <xdr:cNvSpPr/>
      </xdr:nvSpPr>
      <xdr:spPr bwMode="auto">
        <a:xfrm>
          <a:off x="4953000" y="684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316278</xdr:rowOff>
    </xdr:from>
    <xdr:ext cx="736600" cy="259045"/>
    <xdr:sp macro="" textlink="">
      <xdr:nvSpPr>
        <xdr:cNvPr id="130" name="テキスト ボックス 129"/>
        <xdr:cNvSpPr txBox="1"/>
      </xdr:nvSpPr>
      <xdr:spPr>
        <a:xfrm>
          <a:off x="4622800" y="692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205729</xdr:rowOff>
    </xdr:from>
    <xdr:to>
      <xdr:col>22</xdr:col>
      <xdr:colOff>165100</xdr:colOff>
      <xdr:row>35</xdr:row>
      <xdr:rowOff>307329</xdr:rowOff>
    </xdr:to>
    <xdr:sp macro="" textlink="">
      <xdr:nvSpPr>
        <xdr:cNvPr id="131" name="楕円 130"/>
        <xdr:cNvSpPr/>
      </xdr:nvSpPr>
      <xdr:spPr bwMode="auto">
        <a:xfrm>
          <a:off x="4254500" y="6816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292106</xdr:rowOff>
    </xdr:from>
    <xdr:ext cx="762000" cy="259045"/>
    <xdr:sp macro="" textlink="">
      <xdr:nvSpPr>
        <xdr:cNvPr id="132" name="テキスト ボックス 131"/>
        <xdr:cNvSpPr txBox="1"/>
      </xdr:nvSpPr>
      <xdr:spPr>
        <a:xfrm>
          <a:off x="3924300" y="690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186779</xdr:rowOff>
    </xdr:from>
    <xdr:to>
      <xdr:col>19</xdr:col>
      <xdr:colOff>38100</xdr:colOff>
      <xdr:row>35</xdr:row>
      <xdr:rowOff>288379</xdr:rowOff>
    </xdr:to>
    <xdr:sp macro="" textlink="">
      <xdr:nvSpPr>
        <xdr:cNvPr id="133" name="楕円 132"/>
        <xdr:cNvSpPr/>
      </xdr:nvSpPr>
      <xdr:spPr bwMode="auto">
        <a:xfrm>
          <a:off x="3556000" y="6797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273156</xdr:rowOff>
    </xdr:from>
    <xdr:ext cx="762000" cy="259045"/>
    <xdr:sp macro="" textlink="">
      <xdr:nvSpPr>
        <xdr:cNvPr id="134" name="テキスト ボックス 133"/>
        <xdr:cNvSpPr txBox="1"/>
      </xdr:nvSpPr>
      <xdr:spPr>
        <a:xfrm>
          <a:off x="3225800" y="68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165052</xdr:rowOff>
    </xdr:from>
    <xdr:to>
      <xdr:col>15</xdr:col>
      <xdr:colOff>101600</xdr:colOff>
      <xdr:row>35</xdr:row>
      <xdr:rowOff>266652</xdr:rowOff>
    </xdr:to>
    <xdr:sp macro="" textlink="">
      <xdr:nvSpPr>
        <xdr:cNvPr id="135" name="楕円 134"/>
        <xdr:cNvSpPr/>
      </xdr:nvSpPr>
      <xdr:spPr bwMode="auto">
        <a:xfrm>
          <a:off x="2857500" y="6775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251429</xdr:rowOff>
    </xdr:from>
    <xdr:ext cx="762000" cy="259045"/>
    <xdr:sp macro="" textlink="">
      <xdr:nvSpPr>
        <xdr:cNvPr id="136" name="テキスト ボックス 135"/>
        <xdr:cNvSpPr txBox="1"/>
      </xdr:nvSpPr>
      <xdr:spPr>
        <a:xfrm>
          <a:off x="2527300" y="68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2,453
2,447
25.52
3,407,144
3,221,988
123,493
1,955,293
3,319,321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150172</xdr:rowOff>
    </xdr:from>
    <xdr:to>
      <xdr:col>24</xdr:col>
      <xdr:colOff>63500</xdr:colOff>
      <xdr:row>35</xdr:row>
      <xdr:rowOff>162956</xdr:rowOff>
    </xdr:to>
    <xdr:cxnSp macro="">
      <xdr:nvCxnSpPr>
        <xdr:cNvPr id="58" name="直線コネクタ 57"/>
        <xdr:cNvCxnSpPr/>
      </xdr:nvCxnSpPr>
      <xdr:spPr>
        <a:xfrm flipV="1">
          <a:off x="3797300" y="6150922"/>
          <a:ext cx="838200" cy="1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162956</xdr:rowOff>
    </xdr:from>
    <xdr:to>
      <xdr:col>19</xdr:col>
      <xdr:colOff>177800</xdr:colOff>
      <xdr:row>36</xdr:row>
      <xdr:rowOff>24785</xdr:rowOff>
    </xdr:to>
    <xdr:cxnSp macro="">
      <xdr:nvCxnSpPr>
        <xdr:cNvPr id="61" name="直線コネクタ 60"/>
        <xdr:cNvCxnSpPr/>
      </xdr:nvCxnSpPr>
      <xdr:spPr>
        <a:xfrm flipV="1">
          <a:off x="2908300" y="6163706"/>
          <a:ext cx="889000" cy="3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6703</xdr:rowOff>
    </xdr:from>
    <xdr:to>
      <xdr:col>15</xdr:col>
      <xdr:colOff>50800</xdr:colOff>
      <xdr:row>36</xdr:row>
      <xdr:rowOff>24785</xdr:rowOff>
    </xdr:to>
    <xdr:cxnSp macro="">
      <xdr:nvCxnSpPr>
        <xdr:cNvPr id="64" name="直線コネクタ 63"/>
        <xdr:cNvCxnSpPr/>
      </xdr:nvCxnSpPr>
      <xdr:spPr>
        <a:xfrm>
          <a:off x="2019300" y="6178903"/>
          <a:ext cx="889000" cy="1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165683</xdr:rowOff>
    </xdr:from>
    <xdr:to>
      <xdr:col>10</xdr:col>
      <xdr:colOff>114300</xdr:colOff>
      <xdr:row>36</xdr:row>
      <xdr:rowOff>6703</xdr:rowOff>
    </xdr:to>
    <xdr:cxnSp macro="">
      <xdr:nvCxnSpPr>
        <xdr:cNvPr id="67" name="直線コネクタ 66"/>
        <xdr:cNvCxnSpPr/>
      </xdr:nvCxnSpPr>
      <xdr:spPr>
        <a:xfrm>
          <a:off x="1130300" y="6166433"/>
          <a:ext cx="889000" cy="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99372</xdr:rowOff>
    </xdr:from>
    <xdr:to>
      <xdr:col>24</xdr:col>
      <xdr:colOff>114300</xdr:colOff>
      <xdr:row>36</xdr:row>
      <xdr:rowOff>29522</xdr:rowOff>
    </xdr:to>
    <xdr:sp macro="" textlink="">
      <xdr:nvSpPr>
        <xdr:cNvPr id="77" name="楕円 76"/>
        <xdr:cNvSpPr/>
      </xdr:nvSpPr>
      <xdr:spPr>
        <a:xfrm>
          <a:off x="4584700" y="610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122249</xdr:rowOff>
    </xdr:from>
    <xdr:ext cx="599010" cy="259045"/>
    <xdr:sp macro="" textlink="">
      <xdr:nvSpPr>
        <xdr:cNvPr id="78" name="人件費該当値テキスト"/>
        <xdr:cNvSpPr txBox="1"/>
      </xdr:nvSpPr>
      <xdr:spPr>
        <a:xfrm>
          <a:off x="4686300" y="595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112156</xdr:rowOff>
    </xdr:from>
    <xdr:to>
      <xdr:col>20</xdr:col>
      <xdr:colOff>38100</xdr:colOff>
      <xdr:row>36</xdr:row>
      <xdr:rowOff>42306</xdr:rowOff>
    </xdr:to>
    <xdr:sp macro="" textlink="">
      <xdr:nvSpPr>
        <xdr:cNvPr id="79" name="楕円 78"/>
        <xdr:cNvSpPr/>
      </xdr:nvSpPr>
      <xdr:spPr>
        <a:xfrm>
          <a:off x="3746500" y="611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58833</xdr:rowOff>
    </xdr:from>
    <xdr:ext cx="599010" cy="259045"/>
    <xdr:sp macro="" textlink="">
      <xdr:nvSpPr>
        <xdr:cNvPr id="80" name="テキスト ボックス 79"/>
        <xdr:cNvSpPr txBox="1"/>
      </xdr:nvSpPr>
      <xdr:spPr>
        <a:xfrm>
          <a:off x="3497795" y="5888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145435</xdr:rowOff>
    </xdr:from>
    <xdr:to>
      <xdr:col>15</xdr:col>
      <xdr:colOff>101600</xdr:colOff>
      <xdr:row>36</xdr:row>
      <xdr:rowOff>75585</xdr:rowOff>
    </xdr:to>
    <xdr:sp macro="" textlink="">
      <xdr:nvSpPr>
        <xdr:cNvPr id="81" name="楕円 80"/>
        <xdr:cNvSpPr/>
      </xdr:nvSpPr>
      <xdr:spPr>
        <a:xfrm>
          <a:off x="2857500" y="614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92112</xdr:rowOff>
    </xdr:from>
    <xdr:ext cx="599010" cy="259045"/>
    <xdr:sp macro="" textlink="">
      <xdr:nvSpPr>
        <xdr:cNvPr id="82" name="テキスト ボックス 81"/>
        <xdr:cNvSpPr txBox="1"/>
      </xdr:nvSpPr>
      <xdr:spPr>
        <a:xfrm>
          <a:off x="2608795" y="592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127353</xdr:rowOff>
    </xdr:from>
    <xdr:to>
      <xdr:col>10</xdr:col>
      <xdr:colOff>165100</xdr:colOff>
      <xdr:row>36</xdr:row>
      <xdr:rowOff>57503</xdr:rowOff>
    </xdr:to>
    <xdr:sp macro="" textlink="">
      <xdr:nvSpPr>
        <xdr:cNvPr id="83" name="楕円 82"/>
        <xdr:cNvSpPr/>
      </xdr:nvSpPr>
      <xdr:spPr>
        <a:xfrm>
          <a:off x="1968500" y="61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74030</xdr:rowOff>
    </xdr:from>
    <xdr:ext cx="599010" cy="259045"/>
    <xdr:sp macro="" textlink="">
      <xdr:nvSpPr>
        <xdr:cNvPr id="84" name="テキスト ボックス 83"/>
        <xdr:cNvSpPr txBox="1"/>
      </xdr:nvSpPr>
      <xdr:spPr>
        <a:xfrm>
          <a:off x="1719795" y="59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114883</xdr:rowOff>
    </xdr:from>
    <xdr:to>
      <xdr:col>6</xdr:col>
      <xdr:colOff>38100</xdr:colOff>
      <xdr:row>36</xdr:row>
      <xdr:rowOff>45033</xdr:rowOff>
    </xdr:to>
    <xdr:sp macro="" textlink="">
      <xdr:nvSpPr>
        <xdr:cNvPr id="85" name="楕円 84"/>
        <xdr:cNvSpPr/>
      </xdr:nvSpPr>
      <xdr:spPr>
        <a:xfrm>
          <a:off x="1079500" y="611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61560</xdr:rowOff>
    </xdr:from>
    <xdr:ext cx="599010" cy="259045"/>
    <xdr:sp macro="" textlink="">
      <xdr:nvSpPr>
        <xdr:cNvPr id="86" name="テキスト ボックス 85"/>
        <xdr:cNvSpPr txBox="1"/>
      </xdr:nvSpPr>
      <xdr:spPr>
        <a:xfrm>
          <a:off x="830795" y="589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128101</xdr:rowOff>
    </xdr:from>
    <xdr:to>
      <xdr:col>24</xdr:col>
      <xdr:colOff>63500</xdr:colOff>
      <xdr:row>58</xdr:row>
      <xdr:rowOff>37</xdr:rowOff>
    </xdr:to>
    <xdr:cxnSp macro="">
      <xdr:nvCxnSpPr>
        <xdr:cNvPr id="117" name="直線コネクタ 116"/>
        <xdr:cNvCxnSpPr/>
      </xdr:nvCxnSpPr>
      <xdr:spPr>
        <a:xfrm flipV="1">
          <a:off x="3797300" y="9900751"/>
          <a:ext cx="838200" cy="4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164686</xdr:rowOff>
    </xdr:from>
    <xdr:to>
      <xdr:col>19</xdr:col>
      <xdr:colOff>177800</xdr:colOff>
      <xdr:row>58</xdr:row>
      <xdr:rowOff>37</xdr:rowOff>
    </xdr:to>
    <xdr:cxnSp macro="">
      <xdr:nvCxnSpPr>
        <xdr:cNvPr id="120" name="直線コネクタ 119"/>
        <xdr:cNvCxnSpPr/>
      </xdr:nvCxnSpPr>
      <xdr:spPr>
        <a:xfrm>
          <a:off x="2908300" y="9937336"/>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164686</xdr:rowOff>
    </xdr:from>
    <xdr:to>
      <xdr:col>15</xdr:col>
      <xdr:colOff>50800</xdr:colOff>
      <xdr:row>58</xdr:row>
      <xdr:rowOff>12522</xdr:rowOff>
    </xdr:to>
    <xdr:cxnSp macro="">
      <xdr:nvCxnSpPr>
        <xdr:cNvPr id="123" name="直線コネクタ 122"/>
        <xdr:cNvCxnSpPr/>
      </xdr:nvCxnSpPr>
      <xdr:spPr>
        <a:xfrm flipV="1">
          <a:off x="2019300" y="9937336"/>
          <a:ext cx="889000" cy="1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12522</xdr:rowOff>
    </xdr:from>
    <xdr:to>
      <xdr:col>10</xdr:col>
      <xdr:colOff>114300</xdr:colOff>
      <xdr:row>58</xdr:row>
      <xdr:rowOff>13087</xdr:rowOff>
    </xdr:to>
    <xdr:cxnSp macro="">
      <xdr:nvCxnSpPr>
        <xdr:cNvPr id="126" name="直線コネクタ 125"/>
        <xdr:cNvCxnSpPr/>
      </xdr:nvCxnSpPr>
      <xdr:spPr>
        <a:xfrm flipV="1">
          <a:off x="1130300" y="9956622"/>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77301</xdr:rowOff>
    </xdr:from>
    <xdr:to>
      <xdr:col>24</xdr:col>
      <xdr:colOff>114300</xdr:colOff>
      <xdr:row>58</xdr:row>
      <xdr:rowOff>7451</xdr:rowOff>
    </xdr:to>
    <xdr:sp macro="" textlink="">
      <xdr:nvSpPr>
        <xdr:cNvPr id="136" name="楕円 135"/>
        <xdr:cNvSpPr/>
      </xdr:nvSpPr>
      <xdr:spPr>
        <a:xfrm>
          <a:off x="4584700" y="98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55728</xdr:rowOff>
    </xdr:from>
    <xdr:ext cx="599010" cy="259045"/>
    <xdr:sp macro="" textlink="">
      <xdr:nvSpPr>
        <xdr:cNvPr id="137" name="物件費該当値テキスト"/>
        <xdr:cNvSpPr txBox="1"/>
      </xdr:nvSpPr>
      <xdr:spPr>
        <a:xfrm>
          <a:off x="4686300" y="982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120687</xdr:rowOff>
    </xdr:from>
    <xdr:to>
      <xdr:col>20</xdr:col>
      <xdr:colOff>38100</xdr:colOff>
      <xdr:row>58</xdr:row>
      <xdr:rowOff>50837</xdr:rowOff>
    </xdr:to>
    <xdr:sp macro="" textlink="">
      <xdr:nvSpPr>
        <xdr:cNvPr id="138" name="楕円 137"/>
        <xdr:cNvSpPr/>
      </xdr:nvSpPr>
      <xdr:spPr>
        <a:xfrm>
          <a:off x="3746500" y="98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41964</xdr:rowOff>
    </xdr:from>
    <xdr:ext cx="599010" cy="259045"/>
    <xdr:sp macro="" textlink="">
      <xdr:nvSpPr>
        <xdr:cNvPr id="139" name="テキスト ボックス 138"/>
        <xdr:cNvSpPr txBox="1"/>
      </xdr:nvSpPr>
      <xdr:spPr>
        <a:xfrm>
          <a:off x="3497795" y="998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113886</xdr:rowOff>
    </xdr:from>
    <xdr:to>
      <xdr:col>15</xdr:col>
      <xdr:colOff>101600</xdr:colOff>
      <xdr:row>58</xdr:row>
      <xdr:rowOff>44036</xdr:rowOff>
    </xdr:to>
    <xdr:sp macro="" textlink="">
      <xdr:nvSpPr>
        <xdr:cNvPr id="140" name="楕円 139"/>
        <xdr:cNvSpPr/>
      </xdr:nvSpPr>
      <xdr:spPr>
        <a:xfrm>
          <a:off x="2857500" y="988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35163</xdr:rowOff>
    </xdr:from>
    <xdr:ext cx="599010" cy="259045"/>
    <xdr:sp macro="" textlink="">
      <xdr:nvSpPr>
        <xdr:cNvPr id="141" name="テキスト ボックス 140"/>
        <xdr:cNvSpPr txBox="1"/>
      </xdr:nvSpPr>
      <xdr:spPr>
        <a:xfrm>
          <a:off x="2608795" y="997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133172</xdr:rowOff>
    </xdr:from>
    <xdr:to>
      <xdr:col>10</xdr:col>
      <xdr:colOff>165100</xdr:colOff>
      <xdr:row>58</xdr:row>
      <xdr:rowOff>63322</xdr:rowOff>
    </xdr:to>
    <xdr:sp macro="" textlink="">
      <xdr:nvSpPr>
        <xdr:cNvPr id="142" name="楕円 141"/>
        <xdr:cNvSpPr/>
      </xdr:nvSpPr>
      <xdr:spPr>
        <a:xfrm>
          <a:off x="1968500" y="99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54449</xdr:rowOff>
    </xdr:from>
    <xdr:ext cx="599010" cy="259045"/>
    <xdr:sp macro="" textlink="">
      <xdr:nvSpPr>
        <xdr:cNvPr id="143" name="テキスト ボックス 142"/>
        <xdr:cNvSpPr txBox="1"/>
      </xdr:nvSpPr>
      <xdr:spPr>
        <a:xfrm>
          <a:off x="1719795" y="99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133737</xdr:rowOff>
    </xdr:from>
    <xdr:to>
      <xdr:col>6</xdr:col>
      <xdr:colOff>38100</xdr:colOff>
      <xdr:row>58</xdr:row>
      <xdr:rowOff>63887</xdr:rowOff>
    </xdr:to>
    <xdr:sp macro="" textlink="">
      <xdr:nvSpPr>
        <xdr:cNvPr id="144" name="楕円 143"/>
        <xdr:cNvSpPr/>
      </xdr:nvSpPr>
      <xdr:spPr>
        <a:xfrm>
          <a:off x="1079500" y="990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55014</xdr:rowOff>
    </xdr:from>
    <xdr:ext cx="599010" cy="259045"/>
    <xdr:sp macro="" textlink="">
      <xdr:nvSpPr>
        <xdr:cNvPr id="145" name="テキスト ボックス 144"/>
        <xdr:cNvSpPr txBox="1"/>
      </xdr:nvSpPr>
      <xdr:spPr>
        <a:xfrm>
          <a:off x="830795" y="999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81437</xdr:rowOff>
    </xdr:from>
    <xdr:to>
      <xdr:col>24</xdr:col>
      <xdr:colOff>63500</xdr:colOff>
      <xdr:row>78</xdr:row>
      <xdr:rowOff>99992</xdr:rowOff>
    </xdr:to>
    <xdr:cxnSp macro="">
      <xdr:nvCxnSpPr>
        <xdr:cNvPr id="174" name="直線コネクタ 173"/>
        <xdr:cNvCxnSpPr/>
      </xdr:nvCxnSpPr>
      <xdr:spPr>
        <a:xfrm flipV="1">
          <a:off x="3797300" y="13454537"/>
          <a:ext cx="8382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99992</xdr:rowOff>
    </xdr:from>
    <xdr:to>
      <xdr:col>19</xdr:col>
      <xdr:colOff>177800</xdr:colOff>
      <xdr:row>78</xdr:row>
      <xdr:rowOff>122837</xdr:rowOff>
    </xdr:to>
    <xdr:cxnSp macro="">
      <xdr:nvCxnSpPr>
        <xdr:cNvPr id="177" name="直線コネクタ 176"/>
        <xdr:cNvCxnSpPr/>
      </xdr:nvCxnSpPr>
      <xdr:spPr>
        <a:xfrm flipV="1">
          <a:off x="2908300" y="13473092"/>
          <a:ext cx="889000" cy="2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102629</xdr:rowOff>
    </xdr:from>
    <xdr:to>
      <xdr:col>15</xdr:col>
      <xdr:colOff>50800</xdr:colOff>
      <xdr:row>78</xdr:row>
      <xdr:rowOff>122837</xdr:rowOff>
    </xdr:to>
    <xdr:cxnSp macro="">
      <xdr:nvCxnSpPr>
        <xdr:cNvPr id="180" name="直線コネクタ 179"/>
        <xdr:cNvCxnSpPr/>
      </xdr:nvCxnSpPr>
      <xdr:spPr>
        <a:xfrm>
          <a:off x="2019300" y="13475729"/>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87007</xdr:rowOff>
    </xdr:from>
    <xdr:to>
      <xdr:col>10</xdr:col>
      <xdr:colOff>114300</xdr:colOff>
      <xdr:row>78</xdr:row>
      <xdr:rowOff>102629</xdr:rowOff>
    </xdr:to>
    <xdr:cxnSp macro="">
      <xdr:nvCxnSpPr>
        <xdr:cNvPr id="183" name="直線コネクタ 182"/>
        <xdr:cNvCxnSpPr/>
      </xdr:nvCxnSpPr>
      <xdr:spPr>
        <a:xfrm>
          <a:off x="1130300" y="13460107"/>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30637</xdr:rowOff>
    </xdr:from>
    <xdr:to>
      <xdr:col>24</xdr:col>
      <xdr:colOff>114300</xdr:colOff>
      <xdr:row>78</xdr:row>
      <xdr:rowOff>132237</xdr:rowOff>
    </xdr:to>
    <xdr:sp macro="" textlink="">
      <xdr:nvSpPr>
        <xdr:cNvPr id="193" name="楕円 192"/>
        <xdr:cNvSpPr/>
      </xdr:nvSpPr>
      <xdr:spPr>
        <a:xfrm>
          <a:off x="4584700" y="134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9064</xdr:rowOff>
    </xdr:from>
    <xdr:ext cx="534377" cy="259045"/>
    <xdr:sp macro="" textlink="">
      <xdr:nvSpPr>
        <xdr:cNvPr id="194" name="維持補修費該当値テキスト"/>
        <xdr:cNvSpPr txBox="1"/>
      </xdr:nvSpPr>
      <xdr:spPr>
        <a:xfrm>
          <a:off x="4686300" y="1338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49192</xdr:rowOff>
    </xdr:from>
    <xdr:to>
      <xdr:col>20</xdr:col>
      <xdr:colOff>38100</xdr:colOff>
      <xdr:row>78</xdr:row>
      <xdr:rowOff>150792</xdr:rowOff>
    </xdr:to>
    <xdr:sp macro="" textlink="">
      <xdr:nvSpPr>
        <xdr:cNvPr id="195" name="楕円 194"/>
        <xdr:cNvSpPr/>
      </xdr:nvSpPr>
      <xdr:spPr>
        <a:xfrm>
          <a:off x="3746500" y="134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141919</xdr:rowOff>
    </xdr:from>
    <xdr:ext cx="534377" cy="259045"/>
    <xdr:sp macro="" textlink="">
      <xdr:nvSpPr>
        <xdr:cNvPr id="196" name="テキスト ボックス 195"/>
        <xdr:cNvSpPr txBox="1"/>
      </xdr:nvSpPr>
      <xdr:spPr>
        <a:xfrm>
          <a:off x="3530111" y="1351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72037</xdr:rowOff>
    </xdr:from>
    <xdr:to>
      <xdr:col>15</xdr:col>
      <xdr:colOff>101600</xdr:colOff>
      <xdr:row>79</xdr:row>
      <xdr:rowOff>2187</xdr:rowOff>
    </xdr:to>
    <xdr:sp macro="" textlink="">
      <xdr:nvSpPr>
        <xdr:cNvPr id="197" name="楕円 196"/>
        <xdr:cNvSpPr/>
      </xdr:nvSpPr>
      <xdr:spPr>
        <a:xfrm>
          <a:off x="2857500" y="1344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164764</xdr:rowOff>
    </xdr:from>
    <xdr:ext cx="534377" cy="259045"/>
    <xdr:sp macro="" textlink="">
      <xdr:nvSpPr>
        <xdr:cNvPr id="198" name="テキスト ボックス 197"/>
        <xdr:cNvSpPr txBox="1"/>
      </xdr:nvSpPr>
      <xdr:spPr>
        <a:xfrm>
          <a:off x="2641111" y="1353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51829</xdr:rowOff>
    </xdr:from>
    <xdr:to>
      <xdr:col>10</xdr:col>
      <xdr:colOff>165100</xdr:colOff>
      <xdr:row>78</xdr:row>
      <xdr:rowOff>153429</xdr:rowOff>
    </xdr:to>
    <xdr:sp macro="" textlink="">
      <xdr:nvSpPr>
        <xdr:cNvPr id="199" name="楕円 198"/>
        <xdr:cNvSpPr/>
      </xdr:nvSpPr>
      <xdr:spPr>
        <a:xfrm>
          <a:off x="1968500" y="1342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144556</xdr:rowOff>
    </xdr:from>
    <xdr:ext cx="534377" cy="259045"/>
    <xdr:sp macro="" textlink="">
      <xdr:nvSpPr>
        <xdr:cNvPr id="200" name="テキスト ボックス 199"/>
        <xdr:cNvSpPr txBox="1"/>
      </xdr:nvSpPr>
      <xdr:spPr>
        <a:xfrm>
          <a:off x="1752111" y="135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36207</xdr:rowOff>
    </xdr:from>
    <xdr:to>
      <xdr:col>6</xdr:col>
      <xdr:colOff>38100</xdr:colOff>
      <xdr:row>78</xdr:row>
      <xdr:rowOff>137807</xdr:rowOff>
    </xdr:to>
    <xdr:sp macro="" textlink="">
      <xdr:nvSpPr>
        <xdr:cNvPr id="201" name="楕円 200"/>
        <xdr:cNvSpPr/>
      </xdr:nvSpPr>
      <xdr:spPr>
        <a:xfrm>
          <a:off x="1079500" y="134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128934</xdr:rowOff>
    </xdr:from>
    <xdr:ext cx="534377" cy="259045"/>
    <xdr:sp macro="" textlink="">
      <xdr:nvSpPr>
        <xdr:cNvPr id="202" name="テキスト ボックス 201"/>
        <xdr:cNvSpPr txBox="1"/>
      </xdr:nvSpPr>
      <xdr:spPr>
        <a:xfrm>
          <a:off x="863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125422</xdr:rowOff>
    </xdr:from>
    <xdr:to>
      <xdr:col>24</xdr:col>
      <xdr:colOff>63500</xdr:colOff>
      <xdr:row>94</xdr:row>
      <xdr:rowOff>151701</xdr:rowOff>
    </xdr:to>
    <xdr:cxnSp macro="">
      <xdr:nvCxnSpPr>
        <xdr:cNvPr id="235" name="直線コネクタ 234"/>
        <xdr:cNvCxnSpPr/>
      </xdr:nvCxnSpPr>
      <xdr:spPr>
        <a:xfrm flipV="1">
          <a:off x="3797300" y="16241722"/>
          <a:ext cx="838200" cy="2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83026</xdr:rowOff>
    </xdr:from>
    <xdr:to>
      <xdr:col>19</xdr:col>
      <xdr:colOff>177800</xdr:colOff>
      <xdr:row>94</xdr:row>
      <xdr:rowOff>151701</xdr:rowOff>
    </xdr:to>
    <xdr:cxnSp macro="">
      <xdr:nvCxnSpPr>
        <xdr:cNvPr id="238" name="直線コネクタ 237"/>
        <xdr:cNvCxnSpPr/>
      </xdr:nvCxnSpPr>
      <xdr:spPr>
        <a:xfrm>
          <a:off x="2908300" y="16199326"/>
          <a:ext cx="889000" cy="6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83026</xdr:rowOff>
    </xdr:from>
    <xdr:to>
      <xdr:col>15</xdr:col>
      <xdr:colOff>50800</xdr:colOff>
      <xdr:row>95</xdr:row>
      <xdr:rowOff>43878</xdr:rowOff>
    </xdr:to>
    <xdr:cxnSp macro="">
      <xdr:nvCxnSpPr>
        <xdr:cNvPr id="241" name="直線コネクタ 240"/>
        <xdr:cNvCxnSpPr/>
      </xdr:nvCxnSpPr>
      <xdr:spPr>
        <a:xfrm flipV="1">
          <a:off x="2019300" y="16199326"/>
          <a:ext cx="889000" cy="13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24171</xdr:rowOff>
    </xdr:from>
    <xdr:to>
      <xdr:col>10</xdr:col>
      <xdr:colOff>114300</xdr:colOff>
      <xdr:row>95</xdr:row>
      <xdr:rowOff>43878</xdr:rowOff>
    </xdr:to>
    <xdr:cxnSp macro="">
      <xdr:nvCxnSpPr>
        <xdr:cNvPr id="244" name="直線コネクタ 243"/>
        <xdr:cNvCxnSpPr/>
      </xdr:nvCxnSpPr>
      <xdr:spPr>
        <a:xfrm>
          <a:off x="1130300" y="16311921"/>
          <a:ext cx="889000" cy="1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74622</xdr:rowOff>
    </xdr:from>
    <xdr:to>
      <xdr:col>24</xdr:col>
      <xdr:colOff>114300</xdr:colOff>
      <xdr:row>95</xdr:row>
      <xdr:rowOff>4772</xdr:rowOff>
    </xdr:to>
    <xdr:sp macro="" textlink="">
      <xdr:nvSpPr>
        <xdr:cNvPr id="254" name="楕円 253"/>
        <xdr:cNvSpPr/>
      </xdr:nvSpPr>
      <xdr:spPr>
        <a:xfrm>
          <a:off x="4584700" y="1619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97499</xdr:rowOff>
    </xdr:from>
    <xdr:ext cx="534377" cy="259045"/>
    <xdr:sp macro="" textlink="">
      <xdr:nvSpPr>
        <xdr:cNvPr id="255" name="扶助費該当値テキスト"/>
        <xdr:cNvSpPr txBox="1"/>
      </xdr:nvSpPr>
      <xdr:spPr>
        <a:xfrm>
          <a:off x="4686300" y="1604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100901</xdr:rowOff>
    </xdr:from>
    <xdr:to>
      <xdr:col>20</xdr:col>
      <xdr:colOff>38100</xdr:colOff>
      <xdr:row>95</xdr:row>
      <xdr:rowOff>31051</xdr:rowOff>
    </xdr:to>
    <xdr:sp macro="" textlink="">
      <xdr:nvSpPr>
        <xdr:cNvPr id="256" name="楕円 255"/>
        <xdr:cNvSpPr/>
      </xdr:nvSpPr>
      <xdr:spPr>
        <a:xfrm>
          <a:off x="3746500" y="162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47578</xdr:rowOff>
    </xdr:from>
    <xdr:ext cx="534377" cy="259045"/>
    <xdr:sp macro="" textlink="">
      <xdr:nvSpPr>
        <xdr:cNvPr id="257" name="テキスト ボックス 256"/>
        <xdr:cNvSpPr txBox="1"/>
      </xdr:nvSpPr>
      <xdr:spPr>
        <a:xfrm>
          <a:off x="3530111" y="1599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32226</xdr:rowOff>
    </xdr:from>
    <xdr:to>
      <xdr:col>15</xdr:col>
      <xdr:colOff>101600</xdr:colOff>
      <xdr:row>94</xdr:row>
      <xdr:rowOff>133826</xdr:rowOff>
    </xdr:to>
    <xdr:sp macro="" textlink="">
      <xdr:nvSpPr>
        <xdr:cNvPr id="258" name="楕円 257"/>
        <xdr:cNvSpPr/>
      </xdr:nvSpPr>
      <xdr:spPr>
        <a:xfrm>
          <a:off x="2857500" y="161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150353</xdr:rowOff>
    </xdr:from>
    <xdr:ext cx="534377" cy="259045"/>
    <xdr:sp macro="" textlink="">
      <xdr:nvSpPr>
        <xdr:cNvPr id="259" name="テキスト ボックス 258"/>
        <xdr:cNvSpPr txBox="1"/>
      </xdr:nvSpPr>
      <xdr:spPr>
        <a:xfrm>
          <a:off x="2641111" y="1592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164528</xdr:rowOff>
    </xdr:from>
    <xdr:to>
      <xdr:col>10</xdr:col>
      <xdr:colOff>165100</xdr:colOff>
      <xdr:row>95</xdr:row>
      <xdr:rowOff>94678</xdr:rowOff>
    </xdr:to>
    <xdr:sp macro="" textlink="">
      <xdr:nvSpPr>
        <xdr:cNvPr id="260" name="楕円 259"/>
        <xdr:cNvSpPr/>
      </xdr:nvSpPr>
      <xdr:spPr>
        <a:xfrm>
          <a:off x="1968500" y="162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111205</xdr:rowOff>
    </xdr:from>
    <xdr:ext cx="534377" cy="259045"/>
    <xdr:sp macro="" textlink="">
      <xdr:nvSpPr>
        <xdr:cNvPr id="261" name="テキスト ボックス 260"/>
        <xdr:cNvSpPr txBox="1"/>
      </xdr:nvSpPr>
      <xdr:spPr>
        <a:xfrm>
          <a:off x="1752111" y="1605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144821</xdr:rowOff>
    </xdr:from>
    <xdr:to>
      <xdr:col>6</xdr:col>
      <xdr:colOff>38100</xdr:colOff>
      <xdr:row>95</xdr:row>
      <xdr:rowOff>74971</xdr:rowOff>
    </xdr:to>
    <xdr:sp macro="" textlink="">
      <xdr:nvSpPr>
        <xdr:cNvPr id="262" name="楕円 261"/>
        <xdr:cNvSpPr/>
      </xdr:nvSpPr>
      <xdr:spPr>
        <a:xfrm>
          <a:off x="1079500" y="1626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91498</xdr:rowOff>
    </xdr:from>
    <xdr:ext cx="534377" cy="259045"/>
    <xdr:sp macro="" textlink="">
      <xdr:nvSpPr>
        <xdr:cNvPr id="263" name="テキスト ボックス 262"/>
        <xdr:cNvSpPr txBox="1"/>
      </xdr:nvSpPr>
      <xdr:spPr>
        <a:xfrm>
          <a:off x="863111" y="1603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73924</xdr:rowOff>
    </xdr:from>
    <xdr:to>
      <xdr:col>55</xdr:col>
      <xdr:colOff>0</xdr:colOff>
      <xdr:row>37</xdr:row>
      <xdr:rowOff>105526</xdr:rowOff>
    </xdr:to>
    <xdr:cxnSp macro="">
      <xdr:nvCxnSpPr>
        <xdr:cNvPr id="292" name="直線コネクタ 291"/>
        <xdr:cNvCxnSpPr/>
      </xdr:nvCxnSpPr>
      <xdr:spPr>
        <a:xfrm>
          <a:off x="9639300" y="6417574"/>
          <a:ext cx="838200" cy="3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73924</xdr:rowOff>
    </xdr:from>
    <xdr:to>
      <xdr:col>50</xdr:col>
      <xdr:colOff>114300</xdr:colOff>
      <xdr:row>37</xdr:row>
      <xdr:rowOff>133642</xdr:rowOff>
    </xdr:to>
    <xdr:cxnSp macro="">
      <xdr:nvCxnSpPr>
        <xdr:cNvPr id="295" name="直線コネクタ 294"/>
        <xdr:cNvCxnSpPr/>
      </xdr:nvCxnSpPr>
      <xdr:spPr>
        <a:xfrm flipV="1">
          <a:off x="8750300" y="6417574"/>
          <a:ext cx="889000" cy="5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123003</xdr:rowOff>
    </xdr:from>
    <xdr:to>
      <xdr:col>45</xdr:col>
      <xdr:colOff>177800</xdr:colOff>
      <xdr:row>37</xdr:row>
      <xdr:rowOff>133642</xdr:rowOff>
    </xdr:to>
    <xdr:cxnSp macro="">
      <xdr:nvCxnSpPr>
        <xdr:cNvPr id="298" name="直線コネクタ 297"/>
        <xdr:cNvCxnSpPr/>
      </xdr:nvCxnSpPr>
      <xdr:spPr>
        <a:xfrm>
          <a:off x="7861300" y="6466653"/>
          <a:ext cx="889000" cy="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123003</xdr:rowOff>
    </xdr:from>
    <xdr:to>
      <xdr:col>41</xdr:col>
      <xdr:colOff>50800</xdr:colOff>
      <xdr:row>38</xdr:row>
      <xdr:rowOff>508</xdr:rowOff>
    </xdr:to>
    <xdr:cxnSp macro="">
      <xdr:nvCxnSpPr>
        <xdr:cNvPr id="301" name="直線コネクタ 300"/>
        <xdr:cNvCxnSpPr/>
      </xdr:nvCxnSpPr>
      <xdr:spPr>
        <a:xfrm flipV="1">
          <a:off x="6972300" y="6466653"/>
          <a:ext cx="889000" cy="4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54726</xdr:rowOff>
    </xdr:from>
    <xdr:to>
      <xdr:col>55</xdr:col>
      <xdr:colOff>50800</xdr:colOff>
      <xdr:row>37</xdr:row>
      <xdr:rowOff>156326</xdr:rowOff>
    </xdr:to>
    <xdr:sp macro="" textlink="">
      <xdr:nvSpPr>
        <xdr:cNvPr id="311" name="楕円 310"/>
        <xdr:cNvSpPr/>
      </xdr:nvSpPr>
      <xdr:spPr>
        <a:xfrm>
          <a:off x="10426700" y="63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33153</xdr:rowOff>
    </xdr:from>
    <xdr:ext cx="599010" cy="259045"/>
    <xdr:sp macro="" textlink="">
      <xdr:nvSpPr>
        <xdr:cNvPr id="312" name="補助費等該当値テキスト"/>
        <xdr:cNvSpPr txBox="1"/>
      </xdr:nvSpPr>
      <xdr:spPr>
        <a:xfrm>
          <a:off x="10528300" y="637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23124</xdr:rowOff>
    </xdr:from>
    <xdr:to>
      <xdr:col>50</xdr:col>
      <xdr:colOff>165100</xdr:colOff>
      <xdr:row>37</xdr:row>
      <xdr:rowOff>124724</xdr:rowOff>
    </xdr:to>
    <xdr:sp macro="" textlink="">
      <xdr:nvSpPr>
        <xdr:cNvPr id="313" name="楕円 312"/>
        <xdr:cNvSpPr/>
      </xdr:nvSpPr>
      <xdr:spPr>
        <a:xfrm>
          <a:off x="9588500" y="63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115851</xdr:rowOff>
    </xdr:from>
    <xdr:ext cx="599010" cy="259045"/>
    <xdr:sp macro="" textlink="">
      <xdr:nvSpPr>
        <xdr:cNvPr id="314" name="テキスト ボックス 313"/>
        <xdr:cNvSpPr txBox="1"/>
      </xdr:nvSpPr>
      <xdr:spPr>
        <a:xfrm>
          <a:off x="9339795" y="645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82842</xdr:rowOff>
    </xdr:from>
    <xdr:to>
      <xdr:col>46</xdr:col>
      <xdr:colOff>38100</xdr:colOff>
      <xdr:row>38</xdr:row>
      <xdr:rowOff>12992</xdr:rowOff>
    </xdr:to>
    <xdr:sp macro="" textlink="">
      <xdr:nvSpPr>
        <xdr:cNvPr id="315" name="楕円 314"/>
        <xdr:cNvSpPr/>
      </xdr:nvSpPr>
      <xdr:spPr>
        <a:xfrm>
          <a:off x="8699500" y="642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4119</xdr:rowOff>
    </xdr:from>
    <xdr:ext cx="599010" cy="259045"/>
    <xdr:sp macro="" textlink="">
      <xdr:nvSpPr>
        <xdr:cNvPr id="316" name="テキスト ボックス 315"/>
        <xdr:cNvSpPr txBox="1"/>
      </xdr:nvSpPr>
      <xdr:spPr>
        <a:xfrm>
          <a:off x="8450795" y="651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72203</xdr:rowOff>
    </xdr:from>
    <xdr:to>
      <xdr:col>41</xdr:col>
      <xdr:colOff>101600</xdr:colOff>
      <xdr:row>38</xdr:row>
      <xdr:rowOff>2353</xdr:rowOff>
    </xdr:to>
    <xdr:sp macro="" textlink="">
      <xdr:nvSpPr>
        <xdr:cNvPr id="317" name="楕円 316"/>
        <xdr:cNvSpPr/>
      </xdr:nvSpPr>
      <xdr:spPr>
        <a:xfrm>
          <a:off x="7810500" y="641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164930</xdr:rowOff>
    </xdr:from>
    <xdr:ext cx="599010" cy="259045"/>
    <xdr:sp macro="" textlink="">
      <xdr:nvSpPr>
        <xdr:cNvPr id="318" name="テキスト ボックス 317"/>
        <xdr:cNvSpPr txBox="1"/>
      </xdr:nvSpPr>
      <xdr:spPr>
        <a:xfrm>
          <a:off x="7561795" y="650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121157</xdr:rowOff>
    </xdr:from>
    <xdr:to>
      <xdr:col>36</xdr:col>
      <xdr:colOff>165100</xdr:colOff>
      <xdr:row>38</xdr:row>
      <xdr:rowOff>51307</xdr:rowOff>
    </xdr:to>
    <xdr:sp macro="" textlink="">
      <xdr:nvSpPr>
        <xdr:cNvPr id="319" name="楕円 318"/>
        <xdr:cNvSpPr/>
      </xdr:nvSpPr>
      <xdr:spPr>
        <a:xfrm>
          <a:off x="6921500" y="64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42435</xdr:rowOff>
    </xdr:from>
    <xdr:ext cx="599010" cy="259045"/>
    <xdr:sp macro="" textlink="">
      <xdr:nvSpPr>
        <xdr:cNvPr id="320" name="テキスト ボックス 319"/>
        <xdr:cNvSpPr txBox="1"/>
      </xdr:nvSpPr>
      <xdr:spPr>
        <a:xfrm>
          <a:off x="6672795" y="655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4476</xdr:rowOff>
    </xdr:from>
    <xdr:to>
      <xdr:col>55</xdr:col>
      <xdr:colOff>0</xdr:colOff>
      <xdr:row>58</xdr:row>
      <xdr:rowOff>70269</xdr:rowOff>
    </xdr:to>
    <xdr:cxnSp macro="">
      <xdr:nvCxnSpPr>
        <xdr:cNvPr id="347" name="直線コネクタ 346"/>
        <xdr:cNvCxnSpPr/>
      </xdr:nvCxnSpPr>
      <xdr:spPr>
        <a:xfrm flipV="1">
          <a:off x="9639300" y="9948576"/>
          <a:ext cx="838200" cy="6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145371</xdr:rowOff>
    </xdr:from>
    <xdr:to>
      <xdr:col>50</xdr:col>
      <xdr:colOff>114300</xdr:colOff>
      <xdr:row>58</xdr:row>
      <xdr:rowOff>70269</xdr:rowOff>
    </xdr:to>
    <xdr:cxnSp macro="">
      <xdr:nvCxnSpPr>
        <xdr:cNvPr id="350" name="直線コネクタ 349"/>
        <xdr:cNvCxnSpPr/>
      </xdr:nvCxnSpPr>
      <xdr:spPr>
        <a:xfrm>
          <a:off x="8750300" y="9918021"/>
          <a:ext cx="889000" cy="9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145371</xdr:rowOff>
    </xdr:from>
    <xdr:to>
      <xdr:col>45</xdr:col>
      <xdr:colOff>177800</xdr:colOff>
      <xdr:row>58</xdr:row>
      <xdr:rowOff>85411</xdr:rowOff>
    </xdr:to>
    <xdr:cxnSp macro="">
      <xdr:nvCxnSpPr>
        <xdr:cNvPr id="353" name="直線コネクタ 352"/>
        <xdr:cNvCxnSpPr/>
      </xdr:nvCxnSpPr>
      <xdr:spPr>
        <a:xfrm flipV="1">
          <a:off x="7861300" y="9918021"/>
          <a:ext cx="889000" cy="1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38912</xdr:rowOff>
    </xdr:from>
    <xdr:to>
      <xdr:col>41</xdr:col>
      <xdr:colOff>50800</xdr:colOff>
      <xdr:row>58</xdr:row>
      <xdr:rowOff>85411</xdr:rowOff>
    </xdr:to>
    <xdr:cxnSp macro="">
      <xdr:nvCxnSpPr>
        <xdr:cNvPr id="356" name="直線コネクタ 355"/>
        <xdr:cNvCxnSpPr/>
      </xdr:nvCxnSpPr>
      <xdr:spPr>
        <a:xfrm>
          <a:off x="6972300" y="9983012"/>
          <a:ext cx="889000" cy="4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125126</xdr:rowOff>
    </xdr:from>
    <xdr:to>
      <xdr:col>55</xdr:col>
      <xdr:colOff>50800</xdr:colOff>
      <xdr:row>58</xdr:row>
      <xdr:rowOff>55276</xdr:rowOff>
    </xdr:to>
    <xdr:sp macro="" textlink="">
      <xdr:nvSpPr>
        <xdr:cNvPr id="366" name="楕円 365"/>
        <xdr:cNvSpPr/>
      </xdr:nvSpPr>
      <xdr:spPr>
        <a:xfrm>
          <a:off x="10426700" y="989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84503</xdr:rowOff>
    </xdr:from>
    <xdr:ext cx="599010" cy="259045"/>
    <xdr:sp macro="" textlink="">
      <xdr:nvSpPr>
        <xdr:cNvPr id="367" name="普通建設事業費該当値テキスト"/>
        <xdr:cNvSpPr txBox="1"/>
      </xdr:nvSpPr>
      <xdr:spPr>
        <a:xfrm>
          <a:off x="10528300" y="968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19469</xdr:rowOff>
    </xdr:from>
    <xdr:to>
      <xdr:col>50</xdr:col>
      <xdr:colOff>165100</xdr:colOff>
      <xdr:row>58</xdr:row>
      <xdr:rowOff>121069</xdr:rowOff>
    </xdr:to>
    <xdr:sp macro="" textlink="">
      <xdr:nvSpPr>
        <xdr:cNvPr id="368" name="楕円 367"/>
        <xdr:cNvSpPr/>
      </xdr:nvSpPr>
      <xdr:spPr>
        <a:xfrm>
          <a:off x="9588500" y="99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112196</xdr:rowOff>
    </xdr:from>
    <xdr:ext cx="599010" cy="259045"/>
    <xdr:sp macro="" textlink="">
      <xdr:nvSpPr>
        <xdr:cNvPr id="369" name="テキスト ボックス 368"/>
        <xdr:cNvSpPr txBox="1"/>
      </xdr:nvSpPr>
      <xdr:spPr>
        <a:xfrm>
          <a:off x="9339795" y="1005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94571</xdr:rowOff>
    </xdr:from>
    <xdr:to>
      <xdr:col>46</xdr:col>
      <xdr:colOff>38100</xdr:colOff>
      <xdr:row>58</xdr:row>
      <xdr:rowOff>24721</xdr:rowOff>
    </xdr:to>
    <xdr:sp macro="" textlink="">
      <xdr:nvSpPr>
        <xdr:cNvPr id="370" name="楕円 369"/>
        <xdr:cNvSpPr/>
      </xdr:nvSpPr>
      <xdr:spPr>
        <a:xfrm>
          <a:off x="8699500" y="98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41248</xdr:rowOff>
    </xdr:from>
    <xdr:ext cx="599010" cy="259045"/>
    <xdr:sp macro="" textlink="">
      <xdr:nvSpPr>
        <xdr:cNvPr id="371" name="テキスト ボックス 370"/>
        <xdr:cNvSpPr txBox="1"/>
      </xdr:nvSpPr>
      <xdr:spPr>
        <a:xfrm>
          <a:off x="8450795" y="964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34611</xdr:rowOff>
    </xdr:from>
    <xdr:to>
      <xdr:col>41</xdr:col>
      <xdr:colOff>101600</xdr:colOff>
      <xdr:row>58</xdr:row>
      <xdr:rowOff>136211</xdr:rowOff>
    </xdr:to>
    <xdr:sp macro="" textlink="">
      <xdr:nvSpPr>
        <xdr:cNvPr id="372" name="楕円 371"/>
        <xdr:cNvSpPr/>
      </xdr:nvSpPr>
      <xdr:spPr>
        <a:xfrm>
          <a:off x="7810500" y="997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127338</xdr:rowOff>
    </xdr:from>
    <xdr:ext cx="599010" cy="259045"/>
    <xdr:sp macro="" textlink="">
      <xdr:nvSpPr>
        <xdr:cNvPr id="373" name="テキスト ボックス 372"/>
        <xdr:cNvSpPr txBox="1"/>
      </xdr:nvSpPr>
      <xdr:spPr>
        <a:xfrm>
          <a:off x="7561795" y="1007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159562</xdr:rowOff>
    </xdr:from>
    <xdr:to>
      <xdr:col>36</xdr:col>
      <xdr:colOff>165100</xdr:colOff>
      <xdr:row>58</xdr:row>
      <xdr:rowOff>89712</xdr:rowOff>
    </xdr:to>
    <xdr:sp macro="" textlink="">
      <xdr:nvSpPr>
        <xdr:cNvPr id="374" name="楕円 373"/>
        <xdr:cNvSpPr/>
      </xdr:nvSpPr>
      <xdr:spPr>
        <a:xfrm>
          <a:off x="6921500" y="99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80839</xdr:rowOff>
    </xdr:from>
    <xdr:ext cx="599010" cy="259045"/>
    <xdr:sp macro="" textlink="">
      <xdr:nvSpPr>
        <xdr:cNvPr id="375" name="テキスト ボックス 374"/>
        <xdr:cNvSpPr txBox="1"/>
      </xdr:nvSpPr>
      <xdr:spPr>
        <a:xfrm>
          <a:off x="6672795" y="1002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140</xdr:rowOff>
    </xdr:from>
    <xdr:to>
      <xdr:col>55</xdr:col>
      <xdr:colOff>0</xdr:colOff>
      <xdr:row>79</xdr:row>
      <xdr:rowOff>25274</xdr:rowOff>
    </xdr:to>
    <xdr:cxnSp macro="">
      <xdr:nvCxnSpPr>
        <xdr:cNvPr id="404" name="直線コネクタ 403"/>
        <xdr:cNvCxnSpPr/>
      </xdr:nvCxnSpPr>
      <xdr:spPr>
        <a:xfrm>
          <a:off x="9639300" y="13544690"/>
          <a:ext cx="838200" cy="2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65646</xdr:rowOff>
    </xdr:from>
    <xdr:to>
      <xdr:col>50</xdr:col>
      <xdr:colOff>114300</xdr:colOff>
      <xdr:row>79</xdr:row>
      <xdr:rowOff>140</xdr:rowOff>
    </xdr:to>
    <xdr:cxnSp macro="">
      <xdr:nvCxnSpPr>
        <xdr:cNvPr id="407" name="直線コネクタ 406"/>
        <xdr:cNvCxnSpPr/>
      </xdr:nvCxnSpPr>
      <xdr:spPr>
        <a:xfrm>
          <a:off x="8750300" y="13438746"/>
          <a:ext cx="889000" cy="10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65646</xdr:rowOff>
    </xdr:from>
    <xdr:to>
      <xdr:col>45</xdr:col>
      <xdr:colOff>177800</xdr:colOff>
      <xdr:row>78</xdr:row>
      <xdr:rowOff>146335</xdr:rowOff>
    </xdr:to>
    <xdr:cxnSp macro="">
      <xdr:nvCxnSpPr>
        <xdr:cNvPr id="410" name="直線コネクタ 409"/>
        <xdr:cNvCxnSpPr/>
      </xdr:nvCxnSpPr>
      <xdr:spPr>
        <a:xfrm flipV="1">
          <a:off x="7861300" y="13438746"/>
          <a:ext cx="889000" cy="8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94559</xdr:rowOff>
    </xdr:from>
    <xdr:to>
      <xdr:col>41</xdr:col>
      <xdr:colOff>50800</xdr:colOff>
      <xdr:row>78</xdr:row>
      <xdr:rowOff>146335</xdr:rowOff>
    </xdr:to>
    <xdr:cxnSp macro="">
      <xdr:nvCxnSpPr>
        <xdr:cNvPr id="413" name="直線コネクタ 412"/>
        <xdr:cNvCxnSpPr/>
      </xdr:nvCxnSpPr>
      <xdr:spPr>
        <a:xfrm>
          <a:off x="6972300" y="13467659"/>
          <a:ext cx="889000" cy="5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145924</xdr:rowOff>
    </xdr:from>
    <xdr:to>
      <xdr:col>55</xdr:col>
      <xdr:colOff>50800</xdr:colOff>
      <xdr:row>79</xdr:row>
      <xdr:rowOff>76074</xdr:rowOff>
    </xdr:to>
    <xdr:sp macro="" textlink="">
      <xdr:nvSpPr>
        <xdr:cNvPr id="423" name="楕円 422"/>
        <xdr:cNvSpPr/>
      </xdr:nvSpPr>
      <xdr:spPr>
        <a:xfrm>
          <a:off x="10426700" y="135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60851</xdr:rowOff>
    </xdr:from>
    <xdr:ext cx="534377" cy="259045"/>
    <xdr:sp macro="" textlink="">
      <xdr:nvSpPr>
        <xdr:cNvPr id="424" name="普通建設事業費 （ うち新規整備　）該当値テキスト"/>
        <xdr:cNvSpPr txBox="1"/>
      </xdr:nvSpPr>
      <xdr:spPr>
        <a:xfrm>
          <a:off x="10528300" y="1343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120790</xdr:rowOff>
    </xdr:from>
    <xdr:to>
      <xdr:col>50</xdr:col>
      <xdr:colOff>165100</xdr:colOff>
      <xdr:row>79</xdr:row>
      <xdr:rowOff>50940</xdr:rowOff>
    </xdr:to>
    <xdr:sp macro="" textlink="">
      <xdr:nvSpPr>
        <xdr:cNvPr id="425" name="楕円 424"/>
        <xdr:cNvSpPr/>
      </xdr:nvSpPr>
      <xdr:spPr>
        <a:xfrm>
          <a:off x="9588500" y="134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42067</xdr:rowOff>
    </xdr:from>
    <xdr:ext cx="534377" cy="259045"/>
    <xdr:sp macro="" textlink="">
      <xdr:nvSpPr>
        <xdr:cNvPr id="426" name="テキスト ボックス 425"/>
        <xdr:cNvSpPr txBox="1"/>
      </xdr:nvSpPr>
      <xdr:spPr>
        <a:xfrm>
          <a:off x="9372111" y="1358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14846</xdr:rowOff>
    </xdr:from>
    <xdr:to>
      <xdr:col>46</xdr:col>
      <xdr:colOff>38100</xdr:colOff>
      <xdr:row>78</xdr:row>
      <xdr:rowOff>116446</xdr:rowOff>
    </xdr:to>
    <xdr:sp macro="" textlink="">
      <xdr:nvSpPr>
        <xdr:cNvPr id="427" name="楕円 426"/>
        <xdr:cNvSpPr/>
      </xdr:nvSpPr>
      <xdr:spPr>
        <a:xfrm>
          <a:off x="8699500" y="1338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132973</xdr:rowOff>
    </xdr:from>
    <xdr:ext cx="599010" cy="259045"/>
    <xdr:sp macro="" textlink="">
      <xdr:nvSpPr>
        <xdr:cNvPr id="428" name="テキスト ボックス 427"/>
        <xdr:cNvSpPr txBox="1"/>
      </xdr:nvSpPr>
      <xdr:spPr>
        <a:xfrm>
          <a:off x="8450795" y="1316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95535</xdr:rowOff>
    </xdr:from>
    <xdr:to>
      <xdr:col>41</xdr:col>
      <xdr:colOff>101600</xdr:colOff>
      <xdr:row>79</xdr:row>
      <xdr:rowOff>25685</xdr:rowOff>
    </xdr:to>
    <xdr:sp macro="" textlink="">
      <xdr:nvSpPr>
        <xdr:cNvPr id="429" name="楕円 428"/>
        <xdr:cNvSpPr/>
      </xdr:nvSpPr>
      <xdr:spPr>
        <a:xfrm>
          <a:off x="7810500" y="134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16812</xdr:rowOff>
    </xdr:from>
    <xdr:ext cx="534377" cy="259045"/>
    <xdr:sp macro="" textlink="">
      <xdr:nvSpPr>
        <xdr:cNvPr id="430" name="テキスト ボックス 429"/>
        <xdr:cNvSpPr txBox="1"/>
      </xdr:nvSpPr>
      <xdr:spPr>
        <a:xfrm>
          <a:off x="7594111" y="1356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43759</xdr:rowOff>
    </xdr:from>
    <xdr:to>
      <xdr:col>36</xdr:col>
      <xdr:colOff>165100</xdr:colOff>
      <xdr:row>78</xdr:row>
      <xdr:rowOff>145359</xdr:rowOff>
    </xdr:to>
    <xdr:sp macro="" textlink="">
      <xdr:nvSpPr>
        <xdr:cNvPr id="431" name="楕円 430"/>
        <xdr:cNvSpPr/>
      </xdr:nvSpPr>
      <xdr:spPr>
        <a:xfrm>
          <a:off x="6921500" y="1341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136486</xdr:rowOff>
    </xdr:from>
    <xdr:ext cx="534377" cy="259045"/>
    <xdr:sp macro="" textlink="">
      <xdr:nvSpPr>
        <xdr:cNvPr id="432" name="テキスト ボックス 431"/>
        <xdr:cNvSpPr txBox="1"/>
      </xdr:nvSpPr>
      <xdr:spPr>
        <a:xfrm>
          <a:off x="6705111" y="135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40571</xdr:rowOff>
    </xdr:from>
    <xdr:to>
      <xdr:col>55</xdr:col>
      <xdr:colOff>0</xdr:colOff>
      <xdr:row>98</xdr:row>
      <xdr:rowOff>96989</xdr:rowOff>
    </xdr:to>
    <xdr:cxnSp macro="">
      <xdr:nvCxnSpPr>
        <xdr:cNvPr id="459" name="直線コネクタ 458"/>
        <xdr:cNvCxnSpPr/>
      </xdr:nvCxnSpPr>
      <xdr:spPr>
        <a:xfrm flipV="1">
          <a:off x="9639300" y="16842671"/>
          <a:ext cx="838200" cy="5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82059</xdr:rowOff>
    </xdr:from>
    <xdr:to>
      <xdr:col>50</xdr:col>
      <xdr:colOff>114300</xdr:colOff>
      <xdr:row>98</xdr:row>
      <xdr:rowOff>96989</xdr:rowOff>
    </xdr:to>
    <xdr:cxnSp macro="">
      <xdr:nvCxnSpPr>
        <xdr:cNvPr id="462" name="直線コネクタ 461"/>
        <xdr:cNvCxnSpPr/>
      </xdr:nvCxnSpPr>
      <xdr:spPr>
        <a:xfrm>
          <a:off x="8750300" y="16884159"/>
          <a:ext cx="889000" cy="1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82059</xdr:rowOff>
    </xdr:from>
    <xdr:to>
      <xdr:col>45</xdr:col>
      <xdr:colOff>177800</xdr:colOff>
      <xdr:row>98</xdr:row>
      <xdr:rowOff>122144</xdr:rowOff>
    </xdr:to>
    <xdr:cxnSp macro="">
      <xdr:nvCxnSpPr>
        <xdr:cNvPr id="465" name="直線コネクタ 464"/>
        <xdr:cNvCxnSpPr/>
      </xdr:nvCxnSpPr>
      <xdr:spPr>
        <a:xfrm flipV="1">
          <a:off x="7861300" y="16884159"/>
          <a:ext cx="889000" cy="4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97647</xdr:rowOff>
    </xdr:from>
    <xdr:to>
      <xdr:col>41</xdr:col>
      <xdr:colOff>50800</xdr:colOff>
      <xdr:row>98</xdr:row>
      <xdr:rowOff>122144</xdr:rowOff>
    </xdr:to>
    <xdr:cxnSp macro="">
      <xdr:nvCxnSpPr>
        <xdr:cNvPr id="468" name="直線コネクタ 467"/>
        <xdr:cNvCxnSpPr/>
      </xdr:nvCxnSpPr>
      <xdr:spPr>
        <a:xfrm>
          <a:off x="6972300" y="16899747"/>
          <a:ext cx="889000" cy="2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161221</xdr:rowOff>
    </xdr:from>
    <xdr:to>
      <xdr:col>55</xdr:col>
      <xdr:colOff>50800</xdr:colOff>
      <xdr:row>98</xdr:row>
      <xdr:rowOff>91371</xdr:rowOff>
    </xdr:to>
    <xdr:sp macro="" textlink="">
      <xdr:nvSpPr>
        <xdr:cNvPr id="478" name="楕円 477"/>
        <xdr:cNvSpPr/>
      </xdr:nvSpPr>
      <xdr:spPr>
        <a:xfrm>
          <a:off x="10426700" y="167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120598</xdr:rowOff>
    </xdr:from>
    <xdr:ext cx="599010" cy="259045"/>
    <xdr:sp macro="" textlink="">
      <xdr:nvSpPr>
        <xdr:cNvPr id="479" name="普通建設事業費 （ うち更新整備　）該当値テキスト"/>
        <xdr:cNvSpPr txBox="1"/>
      </xdr:nvSpPr>
      <xdr:spPr>
        <a:xfrm>
          <a:off x="10528300" y="1657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46189</xdr:rowOff>
    </xdr:from>
    <xdr:to>
      <xdr:col>50</xdr:col>
      <xdr:colOff>165100</xdr:colOff>
      <xdr:row>98</xdr:row>
      <xdr:rowOff>147789</xdr:rowOff>
    </xdr:to>
    <xdr:sp macro="" textlink="">
      <xdr:nvSpPr>
        <xdr:cNvPr id="480" name="楕円 479"/>
        <xdr:cNvSpPr/>
      </xdr:nvSpPr>
      <xdr:spPr>
        <a:xfrm>
          <a:off x="9588500" y="168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138916</xdr:rowOff>
    </xdr:from>
    <xdr:ext cx="534377" cy="259045"/>
    <xdr:sp macro="" textlink="">
      <xdr:nvSpPr>
        <xdr:cNvPr id="481" name="テキスト ボックス 480"/>
        <xdr:cNvSpPr txBox="1"/>
      </xdr:nvSpPr>
      <xdr:spPr>
        <a:xfrm>
          <a:off x="9372111" y="1694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31259</xdr:rowOff>
    </xdr:from>
    <xdr:to>
      <xdr:col>46</xdr:col>
      <xdr:colOff>38100</xdr:colOff>
      <xdr:row>98</xdr:row>
      <xdr:rowOff>132859</xdr:rowOff>
    </xdr:to>
    <xdr:sp macro="" textlink="">
      <xdr:nvSpPr>
        <xdr:cNvPr id="482" name="楕円 481"/>
        <xdr:cNvSpPr/>
      </xdr:nvSpPr>
      <xdr:spPr>
        <a:xfrm>
          <a:off x="8699500" y="1683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123986</xdr:rowOff>
    </xdr:from>
    <xdr:ext cx="599010" cy="259045"/>
    <xdr:sp macro="" textlink="">
      <xdr:nvSpPr>
        <xdr:cNvPr id="483" name="テキスト ボックス 482"/>
        <xdr:cNvSpPr txBox="1"/>
      </xdr:nvSpPr>
      <xdr:spPr>
        <a:xfrm>
          <a:off x="8450795" y="1692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71344</xdr:rowOff>
    </xdr:from>
    <xdr:to>
      <xdr:col>41</xdr:col>
      <xdr:colOff>101600</xdr:colOff>
      <xdr:row>99</xdr:row>
      <xdr:rowOff>1494</xdr:rowOff>
    </xdr:to>
    <xdr:sp macro="" textlink="">
      <xdr:nvSpPr>
        <xdr:cNvPr id="484" name="楕円 483"/>
        <xdr:cNvSpPr/>
      </xdr:nvSpPr>
      <xdr:spPr>
        <a:xfrm>
          <a:off x="7810500" y="168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164071</xdr:rowOff>
    </xdr:from>
    <xdr:ext cx="534377" cy="259045"/>
    <xdr:sp macro="" textlink="">
      <xdr:nvSpPr>
        <xdr:cNvPr id="485" name="テキスト ボックス 484"/>
        <xdr:cNvSpPr txBox="1"/>
      </xdr:nvSpPr>
      <xdr:spPr>
        <a:xfrm>
          <a:off x="7594111" y="169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46847</xdr:rowOff>
    </xdr:from>
    <xdr:to>
      <xdr:col>36</xdr:col>
      <xdr:colOff>165100</xdr:colOff>
      <xdr:row>98</xdr:row>
      <xdr:rowOff>148447</xdr:rowOff>
    </xdr:to>
    <xdr:sp macro="" textlink="">
      <xdr:nvSpPr>
        <xdr:cNvPr id="486" name="楕円 485"/>
        <xdr:cNvSpPr/>
      </xdr:nvSpPr>
      <xdr:spPr>
        <a:xfrm>
          <a:off x="6921500" y="168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139574</xdr:rowOff>
    </xdr:from>
    <xdr:ext cx="534377" cy="259045"/>
    <xdr:sp macro="" textlink="">
      <xdr:nvSpPr>
        <xdr:cNvPr id="487" name="テキスト ボックス 486"/>
        <xdr:cNvSpPr txBox="1"/>
      </xdr:nvSpPr>
      <xdr:spPr>
        <a:xfrm>
          <a:off x="6705111" y="1694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35854</xdr:rowOff>
    </xdr:from>
    <xdr:to>
      <xdr:col>71</xdr:col>
      <xdr:colOff>177800</xdr:colOff>
      <xdr:row>39</xdr:row>
      <xdr:rowOff>44450</xdr:rowOff>
    </xdr:to>
    <xdr:cxnSp macro="">
      <xdr:nvCxnSpPr>
        <xdr:cNvPr id="525" name="直線コネクタ 524"/>
        <xdr:cNvCxnSpPr/>
      </xdr:nvCxnSpPr>
      <xdr:spPr>
        <a:xfrm>
          <a:off x="12814300" y="6722404"/>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156504</xdr:rowOff>
    </xdr:from>
    <xdr:to>
      <xdr:col>67</xdr:col>
      <xdr:colOff>101600</xdr:colOff>
      <xdr:row>39</xdr:row>
      <xdr:rowOff>86654</xdr:rowOff>
    </xdr:to>
    <xdr:sp macro="" textlink="">
      <xdr:nvSpPr>
        <xdr:cNvPr id="543" name="楕円 542"/>
        <xdr:cNvSpPr/>
      </xdr:nvSpPr>
      <xdr:spPr>
        <a:xfrm>
          <a:off x="12763500" y="667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77781</xdr:rowOff>
    </xdr:from>
    <xdr:ext cx="469744" cy="259045"/>
    <xdr:sp macro="" textlink="">
      <xdr:nvSpPr>
        <xdr:cNvPr id="544" name="テキスト ボックス 543"/>
        <xdr:cNvSpPr txBox="1"/>
      </xdr:nvSpPr>
      <xdr:spPr>
        <a:xfrm>
          <a:off x="12579428" y="676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108421</xdr:rowOff>
    </xdr:from>
    <xdr:to>
      <xdr:col>85</xdr:col>
      <xdr:colOff>127000</xdr:colOff>
      <xdr:row>77</xdr:row>
      <xdr:rowOff>121639</xdr:rowOff>
    </xdr:to>
    <xdr:cxnSp macro="">
      <xdr:nvCxnSpPr>
        <xdr:cNvPr id="628" name="直線コネクタ 627"/>
        <xdr:cNvCxnSpPr/>
      </xdr:nvCxnSpPr>
      <xdr:spPr>
        <a:xfrm flipV="1">
          <a:off x="15481300" y="13310071"/>
          <a:ext cx="838200" cy="1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121639</xdr:rowOff>
    </xdr:from>
    <xdr:to>
      <xdr:col>81</xdr:col>
      <xdr:colOff>50800</xdr:colOff>
      <xdr:row>77</xdr:row>
      <xdr:rowOff>135846</xdr:rowOff>
    </xdr:to>
    <xdr:cxnSp macro="">
      <xdr:nvCxnSpPr>
        <xdr:cNvPr id="631" name="直線コネクタ 630"/>
        <xdr:cNvCxnSpPr/>
      </xdr:nvCxnSpPr>
      <xdr:spPr>
        <a:xfrm flipV="1">
          <a:off x="14592300" y="13323289"/>
          <a:ext cx="889000" cy="1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135846</xdr:rowOff>
    </xdr:from>
    <xdr:to>
      <xdr:col>76</xdr:col>
      <xdr:colOff>114300</xdr:colOff>
      <xdr:row>77</xdr:row>
      <xdr:rowOff>143633</xdr:rowOff>
    </xdr:to>
    <xdr:cxnSp macro="">
      <xdr:nvCxnSpPr>
        <xdr:cNvPr id="634" name="直線コネクタ 633"/>
        <xdr:cNvCxnSpPr/>
      </xdr:nvCxnSpPr>
      <xdr:spPr>
        <a:xfrm flipV="1">
          <a:off x="13703300" y="13337496"/>
          <a:ext cx="889000" cy="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143633</xdr:rowOff>
    </xdr:from>
    <xdr:to>
      <xdr:col>71</xdr:col>
      <xdr:colOff>177800</xdr:colOff>
      <xdr:row>77</xdr:row>
      <xdr:rowOff>166646</xdr:rowOff>
    </xdr:to>
    <xdr:cxnSp macro="">
      <xdr:nvCxnSpPr>
        <xdr:cNvPr id="637" name="直線コネクタ 636"/>
        <xdr:cNvCxnSpPr/>
      </xdr:nvCxnSpPr>
      <xdr:spPr>
        <a:xfrm flipV="1">
          <a:off x="12814300" y="13345283"/>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57621</xdr:rowOff>
    </xdr:from>
    <xdr:to>
      <xdr:col>85</xdr:col>
      <xdr:colOff>177800</xdr:colOff>
      <xdr:row>77</xdr:row>
      <xdr:rowOff>159221</xdr:rowOff>
    </xdr:to>
    <xdr:sp macro="" textlink="">
      <xdr:nvSpPr>
        <xdr:cNvPr id="647" name="楕円 646"/>
        <xdr:cNvSpPr/>
      </xdr:nvSpPr>
      <xdr:spPr>
        <a:xfrm>
          <a:off x="16268700" y="13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80498</xdr:rowOff>
    </xdr:from>
    <xdr:ext cx="599010" cy="259045"/>
    <xdr:sp macro="" textlink="">
      <xdr:nvSpPr>
        <xdr:cNvPr id="648" name="公債費該当値テキスト"/>
        <xdr:cNvSpPr txBox="1"/>
      </xdr:nvSpPr>
      <xdr:spPr>
        <a:xfrm>
          <a:off x="16370300" y="1311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70839</xdr:rowOff>
    </xdr:from>
    <xdr:to>
      <xdr:col>81</xdr:col>
      <xdr:colOff>101600</xdr:colOff>
      <xdr:row>78</xdr:row>
      <xdr:rowOff>989</xdr:rowOff>
    </xdr:to>
    <xdr:sp macro="" textlink="">
      <xdr:nvSpPr>
        <xdr:cNvPr id="649" name="楕円 648"/>
        <xdr:cNvSpPr/>
      </xdr:nvSpPr>
      <xdr:spPr>
        <a:xfrm>
          <a:off x="15430500" y="1327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163566</xdr:rowOff>
    </xdr:from>
    <xdr:ext cx="599010" cy="259045"/>
    <xdr:sp macro="" textlink="">
      <xdr:nvSpPr>
        <xdr:cNvPr id="650" name="テキスト ボックス 649"/>
        <xdr:cNvSpPr txBox="1"/>
      </xdr:nvSpPr>
      <xdr:spPr>
        <a:xfrm>
          <a:off x="15181795" y="1336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85046</xdr:rowOff>
    </xdr:from>
    <xdr:to>
      <xdr:col>76</xdr:col>
      <xdr:colOff>165100</xdr:colOff>
      <xdr:row>78</xdr:row>
      <xdr:rowOff>15196</xdr:rowOff>
    </xdr:to>
    <xdr:sp macro="" textlink="">
      <xdr:nvSpPr>
        <xdr:cNvPr id="651" name="楕円 650"/>
        <xdr:cNvSpPr/>
      </xdr:nvSpPr>
      <xdr:spPr>
        <a:xfrm>
          <a:off x="14541500" y="132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6323</xdr:rowOff>
    </xdr:from>
    <xdr:ext cx="599010" cy="259045"/>
    <xdr:sp macro="" textlink="">
      <xdr:nvSpPr>
        <xdr:cNvPr id="652" name="テキスト ボックス 651"/>
        <xdr:cNvSpPr txBox="1"/>
      </xdr:nvSpPr>
      <xdr:spPr>
        <a:xfrm>
          <a:off x="14292795" y="1337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92833</xdr:rowOff>
    </xdr:from>
    <xdr:to>
      <xdr:col>72</xdr:col>
      <xdr:colOff>38100</xdr:colOff>
      <xdr:row>78</xdr:row>
      <xdr:rowOff>22983</xdr:rowOff>
    </xdr:to>
    <xdr:sp macro="" textlink="">
      <xdr:nvSpPr>
        <xdr:cNvPr id="653" name="楕円 652"/>
        <xdr:cNvSpPr/>
      </xdr:nvSpPr>
      <xdr:spPr>
        <a:xfrm>
          <a:off x="13652500" y="1329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14110</xdr:rowOff>
    </xdr:from>
    <xdr:ext cx="599010" cy="259045"/>
    <xdr:sp macro="" textlink="">
      <xdr:nvSpPr>
        <xdr:cNvPr id="654" name="テキスト ボックス 653"/>
        <xdr:cNvSpPr txBox="1"/>
      </xdr:nvSpPr>
      <xdr:spPr>
        <a:xfrm>
          <a:off x="13403795" y="1338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115846</xdr:rowOff>
    </xdr:from>
    <xdr:to>
      <xdr:col>67</xdr:col>
      <xdr:colOff>101600</xdr:colOff>
      <xdr:row>78</xdr:row>
      <xdr:rowOff>45996</xdr:rowOff>
    </xdr:to>
    <xdr:sp macro="" textlink="">
      <xdr:nvSpPr>
        <xdr:cNvPr id="655" name="楕円 654"/>
        <xdr:cNvSpPr/>
      </xdr:nvSpPr>
      <xdr:spPr>
        <a:xfrm>
          <a:off x="12763500" y="133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37123</xdr:rowOff>
    </xdr:from>
    <xdr:ext cx="599010" cy="259045"/>
    <xdr:sp macro="" textlink="">
      <xdr:nvSpPr>
        <xdr:cNvPr id="656" name="テキスト ボックス 655"/>
        <xdr:cNvSpPr txBox="1"/>
      </xdr:nvSpPr>
      <xdr:spPr>
        <a:xfrm>
          <a:off x="12514795" y="1341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138664</xdr:rowOff>
    </xdr:from>
    <xdr:to>
      <xdr:col>85</xdr:col>
      <xdr:colOff>127000</xdr:colOff>
      <xdr:row>99</xdr:row>
      <xdr:rowOff>73484</xdr:rowOff>
    </xdr:to>
    <xdr:cxnSp macro="">
      <xdr:nvCxnSpPr>
        <xdr:cNvPr id="687" name="直線コネクタ 686"/>
        <xdr:cNvCxnSpPr/>
      </xdr:nvCxnSpPr>
      <xdr:spPr>
        <a:xfrm>
          <a:off x="15481300" y="16940764"/>
          <a:ext cx="838200" cy="10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138664</xdr:rowOff>
    </xdr:from>
    <xdr:to>
      <xdr:col>81</xdr:col>
      <xdr:colOff>50800</xdr:colOff>
      <xdr:row>99</xdr:row>
      <xdr:rowOff>16002</xdr:rowOff>
    </xdr:to>
    <xdr:cxnSp macro="">
      <xdr:nvCxnSpPr>
        <xdr:cNvPr id="690" name="直線コネクタ 689"/>
        <xdr:cNvCxnSpPr/>
      </xdr:nvCxnSpPr>
      <xdr:spPr>
        <a:xfrm flipV="1">
          <a:off x="14592300" y="16940764"/>
          <a:ext cx="889000" cy="4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168029</xdr:rowOff>
    </xdr:from>
    <xdr:to>
      <xdr:col>76</xdr:col>
      <xdr:colOff>114300</xdr:colOff>
      <xdr:row>99</xdr:row>
      <xdr:rowOff>16002</xdr:rowOff>
    </xdr:to>
    <xdr:cxnSp macro="">
      <xdr:nvCxnSpPr>
        <xdr:cNvPr id="693" name="直線コネクタ 692"/>
        <xdr:cNvCxnSpPr/>
      </xdr:nvCxnSpPr>
      <xdr:spPr>
        <a:xfrm>
          <a:off x="13703300" y="16970129"/>
          <a:ext cx="889000" cy="1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168029</xdr:rowOff>
    </xdr:from>
    <xdr:to>
      <xdr:col>71</xdr:col>
      <xdr:colOff>177800</xdr:colOff>
      <xdr:row>99</xdr:row>
      <xdr:rowOff>9944</xdr:rowOff>
    </xdr:to>
    <xdr:cxnSp macro="">
      <xdr:nvCxnSpPr>
        <xdr:cNvPr id="696" name="直線コネクタ 695"/>
        <xdr:cNvCxnSpPr/>
      </xdr:nvCxnSpPr>
      <xdr:spPr>
        <a:xfrm flipV="1">
          <a:off x="12814300" y="16970129"/>
          <a:ext cx="889000" cy="1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22684</xdr:rowOff>
    </xdr:from>
    <xdr:to>
      <xdr:col>85</xdr:col>
      <xdr:colOff>177800</xdr:colOff>
      <xdr:row>99</xdr:row>
      <xdr:rowOff>124284</xdr:rowOff>
    </xdr:to>
    <xdr:sp macro="" textlink="">
      <xdr:nvSpPr>
        <xdr:cNvPr id="706" name="楕円 705"/>
        <xdr:cNvSpPr/>
      </xdr:nvSpPr>
      <xdr:spPr>
        <a:xfrm>
          <a:off x="16268700" y="1699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87864</xdr:rowOff>
    </xdr:from>
    <xdr:to>
      <xdr:col>81</xdr:col>
      <xdr:colOff>101600</xdr:colOff>
      <xdr:row>99</xdr:row>
      <xdr:rowOff>18014</xdr:rowOff>
    </xdr:to>
    <xdr:sp macro="" textlink="">
      <xdr:nvSpPr>
        <xdr:cNvPr id="708" name="楕円 707"/>
        <xdr:cNvSpPr/>
      </xdr:nvSpPr>
      <xdr:spPr>
        <a:xfrm>
          <a:off x="15430500" y="168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34541</xdr:rowOff>
    </xdr:from>
    <xdr:ext cx="599010" cy="259045"/>
    <xdr:sp macro="" textlink="">
      <xdr:nvSpPr>
        <xdr:cNvPr id="709" name="テキスト ボックス 708"/>
        <xdr:cNvSpPr txBox="1"/>
      </xdr:nvSpPr>
      <xdr:spPr>
        <a:xfrm>
          <a:off x="15181795" y="1666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136652</xdr:rowOff>
    </xdr:from>
    <xdr:to>
      <xdr:col>76</xdr:col>
      <xdr:colOff>165100</xdr:colOff>
      <xdr:row>99</xdr:row>
      <xdr:rowOff>66802</xdr:rowOff>
    </xdr:to>
    <xdr:sp macro="" textlink="">
      <xdr:nvSpPr>
        <xdr:cNvPr id="710" name="楕円 709"/>
        <xdr:cNvSpPr/>
      </xdr:nvSpPr>
      <xdr:spPr>
        <a:xfrm>
          <a:off x="14541500" y="1693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83329</xdr:rowOff>
    </xdr:from>
    <xdr:ext cx="534377" cy="259045"/>
    <xdr:sp macro="" textlink="">
      <xdr:nvSpPr>
        <xdr:cNvPr id="711" name="テキスト ボックス 710"/>
        <xdr:cNvSpPr txBox="1"/>
      </xdr:nvSpPr>
      <xdr:spPr>
        <a:xfrm>
          <a:off x="14325111" y="1671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117229</xdr:rowOff>
    </xdr:from>
    <xdr:to>
      <xdr:col>72</xdr:col>
      <xdr:colOff>38100</xdr:colOff>
      <xdr:row>99</xdr:row>
      <xdr:rowOff>47379</xdr:rowOff>
    </xdr:to>
    <xdr:sp macro="" textlink="">
      <xdr:nvSpPr>
        <xdr:cNvPr id="712" name="楕円 711"/>
        <xdr:cNvSpPr/>
      </xdr:nvSpPr>
      <xdr:spPr>
        <a:xfrm>
          <a:off x="13652500" y="1691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63906</xdr:rowOff>
    </xdr:from>
    <xdr:ext cx="534377" cy="259045"/>
    <xdr:sp macro="" textlink="">
      <xdr:nvSpPr>
        <xdr:cNvPr id="713" name="テキスト ボックス 712"/>
        <xdr:cNvSpPr txBox="1"/>
      </xdr:nvSpPr>
      <xdr:spPr>
        <a:xfrm>
          <a:off x="13436111" y="1669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130594</xdr:rowOff>
    </xdr:from>
    <xdr:to>
      <xdr:col>67</xdr:col>
      <xdr:colOff>101600</xdr:colOff>
      <xdr:row>99</xdr:row>
      <xdr:rowOff>60744</xdr:rowOff>
    </xdr:to>
    <xdr:sp macro="" textlink="">
      <xdr:nvSpPr>
        <xdr:cNvPr id="714" name="楕円 713"/>
        <xdr:cNvSpPr/>
      </xdr:nvSpPr>
      <xdr:spPr>
        <a:xfrm>
          <a:off x="12763500" y="1693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77271</xdr:rowOff>
    </xdr:from>
    <xdr:ext cx="534377" cy="259045"/>
    <xdr:sp macro="" textlink="">
      <xdr:nvSpPr>
        <xdr:cNvPr id="715" name="テキスト ボックス 714"/>
        <xdr:cNvSpPr txBox="1"/>
      </xdr:nvSpPr>
      <xdr:spPr>
        <a:xfrm>
          <a:off x="12547111" y="167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17304</xdr:rowOff>
    </xdr:from>
    <xdr:to>
      <xdr:col>116</xdr:col>
      <xdr:colOff>63500</xdr:colOff>
      <xdr:row>39</xdr:row>
      <xdr:rowOff>28925</xdr:rowOff>
    </xdr:to>
    <xdr:cxnSp macro="">
      <xdr:nvCxnSpPr>
        <xdr:cNvPr id="744" name="直線コネクタ 743"/>
        <xdr:cNvCxnSpPr/>
      </xdr:nvCxnSpPr>
      <xdr:spPr>
        <a:xfrm>
          <a:off x="21323300" y="6703854"/>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17304</xdr:rowOff>
    </xdr:from>
    <xdr:to>
      <xdr:col>111</xdr:col>
      <xdr:colOff>177800</xdr:colOff>
      <xdr:row>39</xdr:row>
      <xdr:rowOff>19800</xdr:rowOff>
    </xdr:to>
    <xdr:cxnSp macro="">
      <xdr:nvCxnSpPr>
        <xdr:cNvPr id="747" name="直線コネクタ 746"/>
        <xdr:cNvCxnSpPr/>
      </xdr:nvCxnSpPr>
      <xdr:spPr>
        <a:xfrm flipV="1">
          <a:off x="20434300" y="6703854"/>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68451</xdr:rowOff>
    </xdr:from>
    <xdr:ext cx="378565" cy="259045"/>
    <xdr:sp macro="" textlink="">
      <xdr:nvSpPr>
        <xdr:cNvPr id="749" name="テキスト ボックス 748"/>
        <xdr:cNvSpPr txBox="1"/>
      </xdr:nvSpPr>
      <xdr:spPr>
        <a:xfrm>
          <a:off x="21134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144387</xdr:rowOff>
    </xdr:from>
    <xdr:to>
      <xdr:col>107</xdr:col>
      <xdr:colOff>50800</xdr:colOff>
      <xdr:row>39</xdr:row>
      <xdr:rowOff>19800</xdr:rowOff>
    </xdr:to>
    <xdr:cxnSp macro="">
      <xdr:nvCxnSpPr>
        <xdr:cNvPr id="750" name="直線コネクタ 749"/>
        <xdr:cNvCxnSpPr/>
      </xdr:nvCxnSpPr>
      <xdr:spPr>
        <a:xfrm>
          <a:off x="19545300" y="6659487"/>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129489</xdr:rowOff>
    </xdr:from>
    <xdr:to>
      <xdr:col>102</xdr:col>
      <xdr:colOff>114300</xdr:colOff>
      <xdr:row>38</xdr:row>
      <xdr:rowOff>144387</xdr:rowOff>
    </xdr:to>
    <xdr:cxnSp macro="">
      <xdr:nvCxnSpPr>
        <xdr:cNvPr id="753" name="直線コネクタ 752"/>
        <xdr:cNvCxnSpPr/>
      </xdr:nvCxnSpPr>
      <xdr:spPr>
        <a:xfrm>
          <a:off x="18656300" y="6644589"/>
          <a:ext cx="889000" cy="1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69251</xdr:rowOff>
    </xdr:from>
    <xdr:ext cx="378565" cy="259045"/>
    <xdr:sp macro="" textlink="">
      <xdr:nvSpPr>
        <xdr:cNvPr id="755" name="テキスト ボックス 754"/>
        <xdr:cNvSpPr txBox="1"/>
      </xdr:nvSpPr>
      <xdr:spPr>
        <a:xfrm>
          <a:off x="19356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39762</xdr:rowOff>
    </xdr:from>
    <xdr:ext cx="469744" cy="259045"/>
    <xdr:sp macro="" textlink="">
      <xdr:nvSpPr>
        <xdr:cNvPr id="757" name="テキスト ボックス 756"/>
        <xdr:cNvSpPr txBox="1"/>
      </xdr:nvSpPr>
      <xdr:spPr>
        <a:xfrm>
          <a:off x="18421428" y="67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149575</xdr:rowOff>
    </xdr:from>
    <xdr:to>
      <xdr:col>116</xdr:col>
      <xdr:colOff>114300</xdr:colOff>
      <xdr:row>39</xdr:row>
      <xdr:rowOff>79725</xdr:rowOff>
    </xdr:to>
    <xdr:sp macro="" textlink="">
      <xdr:nvSpPr>
        <xdr:cNvPr id="763" name="楕円 762"/>
        <xdr:cNvSpPr/>
      </xdr:nvSpPr>
      <xdr:spPr>
        <a:xfrm>
          <a:off x="22110700" y="66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118744</xdr:rowOff>
    </xdr:from>
    <xdr:ext cx="378565" cy="259045"/>
    <xdr:sp macro="" textlink="">
      <xdr:nvSpPr>
        <xdr:cNvPr id="764" name="投資及び出資金該当値テキスト"/>
        <xdr:cNvSpPr txBox="1"/>
      </xdr:nvSpPr>
      <xdr:spPr>
        <a:xfrm>
          <a:off x="22212300" y="6633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137954</xdr:rowOff>
    </xdr:from>
    <xdr:to>
      <xdr:col>112</xdr:col>
      <xdr:colOff>38100</xdr:colOff>
      <xdr:row>39</xdr:row>
      <xdr:rowOff>68104</xdr:rowOff>
    </xdr:to>
    <xdr:sp macro="" textlink="">
      <xdr:nvSpPr>
        <xdr:cNvPr id="765" name="楕円 764"/>
        <xdr:cNvSpPr/>
      </xdr:nvSpPr>
      <xdr:spPr>
        <a:xfrm>
          <a:off x="21272500" y="66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84631</xdr:rowOff>
    </xdr:from>
    <xdr:ext cx="469744" cy="259045"/>
    <xdr:sp macro="" textlink="">
      <xdr:nvSpPr>
        <xdr:cNvPr id="766" name="テキスト ボックス 765"/>
        <xdr:cNvSpPr txBox="1"/>
      </xdr:nvSpPr>
      <xdr:spPr>
        <a:xfrm>
          <a:off x="21088428" y="642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140450</xdr:rowOff>
    </xdr:from>
    <xdr:to>
      <xdr:col>107</xdr:col>
      <xdr:colOff>101600</xdr:colOff>
      <xdr:row>39</xdr:row>
      <xdr:rowOff>70600</xdr:rowOff>
    </xdr:to>
    <xdr:sp macro="" textlink="">
      <xdr:nvSpPr>
        <xdr:cNvPr id="767" name="楕円 766"/>
        <xdr:cNvSpPr/>
      </xdr:nvSpPr>
      <xdr:spPr>
        <a:xfrm>
          <a:off x="20383500" y="665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61727</xdr:rowOff>
    </xdr:from>
    <xdr:ext cx="469744" cy="259045"/>
    <xdr:sp macro="" textlink="">
      <xdr:nvSpPr>
        <xdr:cNvPr id="768" name="テキスト ボックス 767"/>
        <xdr:cNvSpPr txBox="1"/>
      </xdr:nvSpPr>
      <xdr:spPr>
        <a:xfrm>
          <a:off x="20199428" y="674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93587</xdr:rowOff>
    </xdr:from>
    <xdr:to>
      <xdr:col>102</xdr:col>
      <xdr:colOff>165100</xdr:colOff>
      <xdr:row>39</xdr:row>
      <xdr:rowOff>23737</xdr:rowOff>
    </xdr:to>
    <xdr:sp macro="" textlink="">
      <xdr:nvSpPr>
        <xdr:cNvPr id="769" name="楕円 768"/>
        <xdr:cNvSpPr/>
      </xdr:nvSpPr>
      <xdr:spPr>
        <a:xfrm>
          <a:off x="19494500" y="66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40263</xdr:rowOff>
    </xdr:from>
    <xdr:ext cx="469744" cy="259045"/>
    <xdr:sp macro="" textlink="">
      <xdr:nvSpPr>
        <xdr:cNvPr id="770" name="テキスト ボックス 769"/>
        <xdr:cNvSpPr txBox="1"/>
      </xdr:nvSpPr>
      <xdr:spPr>
        <a:xfrm>
          <a:off x="19310428" y="638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78689</xdr:rowOff>
    </xdr:from>
    <xdr:to>
      <xdr:col>98</xdr:col>
      <xdr:colOff>38100</xdr:colOff>
      <xdr:row>39</xdr:row>
      <xdr:rowOff>8839</xdr:rowOff>
    </xdr:to>
    <xdr:sp macro="" textlink="">
      <xdr:nvSpPr>
        <xdr:cNvPr id="771" name="楕円 770"/>
        <xdr:cNvSpPr/>
      </xdr:nvSpPr>
      <xdr:spPr>
        <a:xfrm>
          <a:off x="18605500" y="659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25366</xdr:rowOff>
    </xdr:from>
    <xdr:ext cx="469744" cy="259045"/>
    <xdr:sp macro="" textlink="">
      <xdr:nvSpPr>
        <xdr:cNvPr id="772" name="テキスト ボックス 771"/>
        <xdr:cNvSpPr txBox="1"/>
      </xdr:nvSpPr>
      <xdr:spPr>
        <a:xfrm>
          <a:off x="18421428"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154369</xdr:rowOff>
    </xdr:from>
    <xdr:to>
      <xdr:col>116</xdr:col>
      <xdr:colOff>63500</xdr:colOff>
      <xdr:row>57</xdr:row>
      <xdr:rowOff>159017</xdr:rowOff>
    </xdr:to>
    <xdr:cxnSp macro="">
      <xdr:nvCxnSpPr>
        <xdr:cNvPr id="801" name="直線コネクタ 800"/>
        <xdr:cNvCxnSpPr/>
      </xdr:nvCxnSpPr>
      <xdr:spPr>
        <a:xfrm flipV="1">
          <a:off x="21323300" y="9927019"/>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159017</xdr:rowOff>
    </xdr:from>
    <xdr:to>
      <xdr:col>111</xdr:col>
      <xdr:colOff>177800</xdr:colOff>
      <xdr:row>57</xdr:row>
      <xdr:rowOff>165494</xdr:rowOff>
    </xdr:to>
    <xdr:cxnSp macro="">
      <xdr:nvCxnSpPr>
        <xdr:cNvPr id="804" name="直線コネクタ 803"/>
        <xdr:cNvCxnSpPr/>
      </xdr:nvCxnSpPr>
      <xdr:spPr>
        <a:xfrm flipV="1">
          <a:off x="20434300" y="993166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165494</xdr:rowOff>
    </xdr:from>
    <xdr:to>
      <xdr:col>107</xdr:col>
      <xdr:colOff>50800</xdr:colOff>
      <xdr:row>57</xdr:row>
      <xdr:rowOff>169380</xdr:rowOff>
    </xdr:to>
    <xdr:cxnSp macro="">
      <xdr:nvCxnSpPr>
        <xdr:cNvPr id="807" name="直線コネクタ 806"/>
        <xdr:cNvCxnSpPr/>
      </xdr:nvCxnSpPr>
      <xdr:spPr>
        <a:xfrm flipV="1">
          <a:off x="19545300" y="9938144"/>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169380</xdr:rowOff>
    </xdr:from>
    <xdr:to>
      <xdr:col>102</xdr:col>
      <xdr:colOff>114300</xdr:colOff>
      <xdr:row>58</xdr:row>
      <xdr:rowOff>2407</xdr:rowOff>
    </xdr:to>
    <xdr:cxnSp macro="">
      <xdr:nvCxnSpPr>
        <xdr:cNvPr id="810" name="直線コネクタ 809"/>
        <xdr:cNvCxnSpPr/>
      </xdr:nvCxnSpPr>
      <xdr:spPr>
        <a:xfrm flipV="1">
          <a:off x="18656300" y="9942030"/>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103569</xdr:rowOff>
    </xdr:from>
    <xdr:to>
      <xdr:col>116</xdr:col>
      <xdr:colOff>114300</xdr:colOff>
      <xdr:row>58</xdr:row>
      <xdr:rowOff>33719</xdr:rowOff>
    </xdr:to>
    <xdr:sp macro="" textlink="">
      <xdr:nvSpPr>
        <xdr:cNvPr id="820" name="楕円 819"/>
        <xdr:cNvSpPr/>
      </xdr:nvSpPr>
      <xdr:spPr>
        <a:xfrm>
          <a:off x="22110700" y="98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126446</xdr:rowOff>
    </xdr:from>
    <xdr:ext cx="534377" cy="259045"/>
    <xdr:sp macro="" textlink="">
      <xdr:nvSpPr>
        <xdr:cNvPr id="821" name="貸付金該当値テキスト"/>
        <xdr:cNvSpPr txBox="1"/>
      </xdr:nvSpPr>
      <xdr:spPr>
        <a:xfrm>
          <a:off x="22212300" y="97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108217</xdr:rowOff>
    </xdr:from>
    <xdr:to>
      <xdr:col>112</xdr:col>
      <xdr:colOff>38100</xdr:colOff>
      <xdr:row>58</xdr:row>
      <xdr:rowOff>38367</xdr:rowOff>
    </xdr:to>
    <xdr:sp macro="" textlink="">
      <xdr:nvSpPr>
        <xdr:cNvPr id="822" name="楕円 821"/>
        <xdr:cNvSpPr/>
      </xdr:nvSpPr>
      <xdr:spPr>
        <a:xfrm>
          <a:off x="21272500" y="98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54894</xdr:rowOff>
    </xdr:from>
    <xdr:ext cx="534377" cy="259045"/>
    <xdr:sp macro="" textlink="">
      <xdr:nvSpPr>
        <xdr:cNvPr id="823" name="テキスト ボックス 822"/>
        <xdr:cNvSpPr txBox="1"/>
      </xdr:nvSpPr>
      <xdr:spPr>
        <a:xfrm>
          <a:off x="21056111" y="965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114694</xdr:rowOff>
    </xdr:from>
    <xdr:to>
      <xdr:col>107</xdr:col>
      <xdr:colOff>101600</xdr:colOff>
      <xdr:row>58</xdr:row>
      <xdr:rowOff>44844</xdr:rowOff>
    </xdr:to>
    <xdr:sp macro="" textlink="">
      <xdr:nvSpPr>
        <xdr:cNvPr id="824" name="楕円 823"/>
        <xdr:cNvSpPr/>
      </xdr:nvSpPr>
      <xdr:spPr>
        <a:xfrm>
          <a:off x="20383500" y="98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61371</xdr:rowOff>
    </xdr:from>
    <xdr:ext cx="534377" cy="259045"/>
    <xdr:sp macro="" textlink="">
      <xdr:nvSpPr>
        <xdr:cNvPr id="825" name="テキスト ボックス 824"/>
        <xdr:cNvSpPr txBox="1"/>
      </xdr:nvSpPr>
      <xdr:spPr>
        <a:xfrm>
          <a:off x="20167111" y="96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118580</xdr:rowOff>
    </xdr:from>
    <xdr:to>
      <xdr:col>102</xdr:col>
      <xdr:colOff>165100</xdr:colOff>
      <xdr:row>58</xdr:row>
      <xdr:rowOff>48730</xdr:rowOff>
    </xdr:to>
    <xdr:sp macro="" textlink="">
      <xdr:nvSpPr>
        <xdr:cNvPr id="826" name="楕円 825"/>
        <xdr:cNvSpPr/>
      </xdr:nvSpPr>
      <xdr:spPr>
        <a:xfrm>
          <a:off x="19494500" y="989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65257</xdr:rowOff>
    </xdr:from>
    <xdr:ext cx="534377" cy="259045"/>
    <xdr:sp macro="" textlink="">
      <xdr:nvSpPr>
        <xdr:cNvPr id="827" name="テキスト ボックス 826"/>
        <xdr:cNvSpPr txBox="1"/>
      </xdr:nvSpPr>
      <xdr:spPr>
        <a:xfrm>
          <a:off x="19278111" y="966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123057</xdr:rowOff>
    </xdr:from>
    <xdr:to>
      <xdr:col>98</xdr:col>
      <xdr:colOff>38100</xdr:colOff>
      <xdr:row>58</xdr:row>
      <xdr:rowOff>53207</xdr:rowOff>
    </xdr:to>
    <xdr:sp macro="" textlink="">
      <xdr:nvSpPr>
        <xdr:cNvPr id="828" name="楕円 827"/>
        <xdr:cNvSpPr/>
      </xdr:nvSpPr>
      <xdr:spPr>
        <a:xfrm>
          <a:off x="18605500" y="98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69734</xdr:rowOff>
    </xdr:from>
    <xdr:ext cx="534377" cy="259045"/>
    <xdr:sp macro="" textlink="">
      <xdr:nvSpPr>
        <xdr:cNvPr id="829" name="テキスト ボックス 828"/>
        <xdr:cNvSpPr txBox="1"/>
      </xdr:nvSpPr>
      <xdr:spPr>
        <a:xfrm>
          <a:off x="18389111" y="967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69630</xdr:rowOff>
    </xdr:from>
    <xdr:to>
      <xdr:col>116</xdr:col>
      <xdr:colOff>63500</xdr:colOff>
      <xdr:row>75</xdr:row>
      <xdr:rowOff>11633</xdr:rowOff>
    </xdr:to>
    <xdr:cxnSp macro="">
      <xdr:nvCxnSpPr>
        <xdr:cNvPr id="856" name="直線コネクタ 855"/>
        <xdr:cNvCxnSpPr/>
      </xdr:nvCxnSpPr>
      <xdr:spPr>
        <a:xfrm flipV="1">
          <a:off x="21323300" y="12756930"/>
          <a:ext cx="838200" cy="11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149630</xdr:rowOff>
    </xdr:from>
    <xdr:to>
      <xdr:col>111</xdr:col>
      <xdr:colOff>177800</xdr:colOff>
      <xdr:row>75</xdr:row>
      <xdr:rowOff>11633</xdr:rowOff>
    </xdr:to>
    <xdr:cxnSp macro="">
      <xdr:nvCxnSpPr>
        <xdr:cNvPr id="859" name="直線コネクタ 858"/>
        <xdr:cNvCxnSpPr/>
      </xdr:nvCxnSpPr>
      <xdr:spPr>
        <a:xfrm>
          <a:off x="20434300" y="12836930"/>
          <a:ext cx="889000" cy="3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141511</xdr:rowOff>
    </xdr:from>
    <xdr:to>
      <xdr:col>107</xdr:col>
      <xdr:colOff>50800</xdr:colOff>
      <xdr:row>74</xdr:row>
      <xdr:rowOff>149630</xdr:rowOff>
    </xdr:to>
    <xdr:cxnSp macro="">
      <xdr:nvCxnSpPr>
        <xdr:cNvPr id="862" name="直線コネクタ 861"/>
        <xdr:cNvCxnSpPr/>
      </xdr:nvCxnSpPr>
      <xdr:spPr>
        <a:xfrm>
          <a:off x="19545300" y="12828811"/>
          <a:ext cx="889000" cy="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141511</xdr:rowOff>
    </xdr:from>
    <xdr:to>
      <xdr:col>102</xdr:col>
      <xdr:colOff>114300</xdr:colOff>
      <xdr:row>74</xdr:row>
      <xdr:rowOff>166263</xdr:rowOff>
    </xdr:to>
    <xdr:cxnSp macro="">
      <xdr:nvCxnSpPr>
        <xdr:cNvPr id="865" name="直線コネクタ 864"/>
        <xdr:cNvCxnSpPr/>
      </xdr:nvCxnSpPr>
      <xdr:spPr>
        <a:xfrm flipV="1">
          <a:off x="18656300" y="12828811"/>
          <a:ext cx="8890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18830</xdr:rowOff>
    </xdr:from>
    <xdr:to>
      <xdr:col>116</xdr:col>
      <xdr:colOff>114300</xdr:colOff>
      <xdr:row>74</xdr:row>
      <xdr:rowOff>120430</xdr:rowOff>
    </xdr:to>
    <xdr:sp macro="" textlink="">
      <xdr:nvSpPr>
        <xdr:cNvPr id="875" name="楕円 874"/>
        <xdr:cNvSpPr/>
      </xdr:nvSpPr>
      <xdr:spPr>
        <a:xfrm>
          <a:off x="22110700" y="1270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41707</xdr:rowOff>
    </xdr:from>
    <xdr:ext cx="599010" cy="259045"/>
    <xdr:sp macro="" textlink="">
      <xdr:nvSpPr>
        <xdr:cNvPr id="876" name="繰出金該当値テキスト"/>
        <xdr:cNvSpPr txBox="1"/>
      </xdr:nvSpPr>
      <xdr:spPr>
        <a:xfrm>
          <a:off x="22212300" y="1255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132283</xdr:rowOff>
    </xdr:from>
    <xdr:to>
      <xdr:col>112</xdr:col>
      <xdr:colOff>38100</xdr:colOff>
      <xdr:row>75</xdr:row>
      <xdr:rowOff>62433</xdr:rowOff>
    </xdr:to>
    <xdr:sp macro="" textlink="">
      <xdr:nvSpPr>
        <xdr:cNvPr id="877" name="楕円 876"/>
        <xdr:cNvSpPr/>
      </xdr:nvSpPr>
      <xdr:spPr>
        <a:xfrm>
          <a:off x="21272500" y="128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78960</xdr:rowOff>
    </xdr:from>
    <xdr:ext cx="599010" cy="259045"/>
    <xdr:sp macro="" textlink="">
      <xdr:nvSpPr>
        <xdr:cNvPr id="878" name="テキスト ボックス 877"/>
        <xdr:cNvSpPr txBox="1"/>
      </xdr:nvSpPr>
      <xdr:spPr>
        <a:xfrm>
          <a:off x="21023795" y="1259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98830</xdr:rowOff>
    </xdr:from>
    <xdr:to>
      <xdr:col>107</xdr:col>
      <xdr:colOff>101600</xdr:colOff>
      <xdr:row>75</xdr:row>
      <xdr:rowOff>28980</xdr:rowOff>
    </xdr:to>
    <xdr:sp macro="" textlink="">
      <xdr:nvSpPr>
        <xdr:cNvPr id="879" name="楕円 878"/>
        <xdr:cNvSpPr/>
      </xdr:nvSpPr>
      <xdr:spPr>
        <a:xfrm>
          <a:off x="20383500" y="127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45507</xdr:rowOff>
    </xdr:from>
    <xdr:ext cx="599010" cy="259045"/>
    <xdr:sp macro="" textlink="">
      <xdr:nvSpPr>
        <xdr:cNvPr id="880" name="テキスト ボックス 879"/>
        <xdr:cNvSpPr txBox="1"/>
      </xdr:nvSpPr>
      <xdr:spPr>
        <a:xfrm>
          <a:off x="20134795" y="1256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90711</xdr:rowOff>
    </xdr:from>
    <xdr:to>
      <xdr:col>102</xdr:col>
      <xdr:colOff>165100</xdr:colOff>
      <xdr:row>75</xdr:row>
      <xdr:rowOff>20861</xdr:rowOff>
    </xdr:to>
    <xdr:sp macro="" textlink="">
      <xdr:nvSpPr>
        <xdr:cNvPr id="881" name="楕円 880"/>
        <xdr:cNvSpPr/>
      </xdr:nvSpPr>
      <xdr:spPr>
        <a:xfrm>
          <a:off x="19494500" y="1277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37388</xdr:rowOff>
    </xdr:from>
    <xdr:ext cx="599010" cy="259045"/>
    <xdr:sp macro="" textlink="">
      <xdr:nvSpPr>
        <xdr:cNvPr id="882" name="テキスト ボックス 881"/>
        <xdr:cNvSpPr txBox="1"/>
      </xdr:nvSpPr>
      <xdr:spPr>
        <a:xfrm>
          <a:off x="19245795" y="1255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115463</xdr:rowOff>
    </xdr:from>
    <xdr:to>
      <xdr:col>98</xdr:col>
      <xdr:colOff>38100</xdr:colOff>
      <xdr:row>75</xdr:row>
      <xdr:rowOff>45613</xdr:rowOff>
    </xdr:to>
    <xdr:sp macro="" textlink="">
      <xdr:nvSpPr>
        <xdr:cNvPr id="883" name="楕円 882"/>
        <xdr:cNvSpPr/>
      </xdr:nvSpPr>
      <xdr:spPr>
        <a:xfrm>
          <a:off x="18605500" y="128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62140</xdr:rowOff>
    </xdr:from>
    <xdr:ext cx="599010" cy="259045"/>
    <xdr:sp macro="" textlink="">
      <xdr:nvSpPr>
        <xdr:cNvPr id="884" name="テキスト ボックス 883"/>
        <xdr:cNvSpPr txBox="1"/>
      </xdr:nvSpPr>
      <xdr:spPr>
        <a:xfrm>
          <a:off x="18356795" y="1257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年度以降、大きく類似団体平均を上回っている。これは、平成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年度から福祉事務所を設置したことで、これまで県が行っていた生活保護費の支給を町が行っているためである。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ついては、下水道事業が特定環境保全公共下水道事業、農業集落排水事業、漁業集落排水事業、特定生活排水処理事業の４事業に分かれ、かつ漁業集落排水事業の一部が２次離島にある地理的要因も相まって、事業ごとに１つまたは複数の最終処分場が整備されている。これにより、維持管理コスト、起債償還額が多額となり、繰出金も多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2,453
2,447
25.52
3,407,144
3,221,988
123,493
1,955,293
3,319,321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1816</xdr:rowOff>
    </xdr:from>
    <xdr:to>
      <xdr:col>24</xdr:col>
      <xdr:colOff>63500</xdr:colOff>
      <xdr:row>37</xdr:row>
      <xdr:rowOff>15932</xdr:rowOff>
    </xdr:to>
    <xdr:cxnSp macro="">
      <xdr:nvCxnSpPr>
        <xdr:cNvPr id="60" name="直線コネクタ 59"/>
        <xdr:cNvCxnSpPr/>
      </xdr:nvCxnSpPr>
      <xdr:spPr>
        <a:xfrm flipV="1">
          <a:off x="3797300" y="6345466"/>
          <a:ext cx="8382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15932</xdr:rowOff>
    </xdr:from>
    <xdr:to>
      <xdr:col>19</xdr:col>
      <xdr:colOff>177800</xdr:colOff>
      <xdr:row>37</xdr:row>
      <xdr:rowOff>33039</xdr:rowOff>
    </xdr:to>
    <xdr:cxnSp macro="">
      <xdr:nvCxnSpPr>
        <xdr:cNvPr id="63" name="直線コネクタ 62"/>
        <xdr:cNvCxnSpPr/>
      </xdr:nvCxnSpPr>
      <xdr:spPr>
        <a:xfrm flipV="1">
          <a:off x="2908300" y="6359582"/>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144824</xdr:rowOff>
    </xdr:from>
    <xdr:to>
      <xdr:col>15</xdr:col>
      <xdr:colOff>50800</xdr:colOff>
      <xdr:row>37</xdr:row>
      <xdr:rowOff>33039</xdr:rowOff>
    </xdr:to>
    <xdr:cxnSp macro="">
      <xdr:nvCxnSpPr>
        <xdr:cNvPr id="66" name="直線コネクタ 65"/>
        <xdr:cNvCxnSpPr/>
      </xdr:nvCxnSpPr>
      <xdr:spPr>
        <a:xfrm>
          <a:off x="2019300" y="6317024"/>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144824</xdr:rowOff>
    </xdr:from>
    <xdr:to>
      <xdr:col>10</xdr:col>
      <xdr:colOff>114300</xdr:colOff>
      <xdr:row>36</xdr:row>
      <xdr:rowOff>147796</xdr:rowOff>
    </xdr:to>
    <xdr:cxnSp macro="">
      <xdr:nvCxnSpPr>
        <xdr:cNvPr id="69" name="直線コネクタ 68"/>
        <xdr:cNvCxnSpPr/>
      </xdr:nvCxnSpPr>
      <xdr:spPr>
        <a:xfrm flipV="1">
          <a:off x="1130300" y="631702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122466</xdr:rowOff>
    </xdr:from>
    <xdr:to>
      <xdr:col>24</xdr:col>
      <xdr:colOff>114300</xdr:colOff>
      <xdr:row>37</xdr:row>
      <xdr:rowOff>52616</xdr:rowOff>
    </xdr:to>
    <xdr:sp macro="" textlink="">
      <xdr:nvSpPr>
        <xdr:cNvPr id="79" name="楕円 78"/>
        <xdr:cNvSpPr/>
      </xdr:nvSpPr>
      <xdr:spPr>
        <a:xfrm>
          <a:off x="4584700" y="629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145343</xdr:rowOff>
    </xdr:from>
    <xdr:ext cx="534377" cy="259045"/>
    <xdr:sp macro="" textlink="">
      <xdr:nvSpPr>
        <xdr:cNvPr id="80" name="議会費該当値テキスト"/>
        <xdr:cNvSpPr txBox="1"/>
      </xdr:nvSpPr>
      <xdr:spPr>
        <a:xfrm>
          <a:off x="4686300" y="614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136582</xdr:rowOff>
    </xdr:from>
    <xdr:to>
      <xdr:col>20</xdr:col>
      <xdr:colOff>38100</xdr:colOff>
      <xdr:row>37</xdr:row>
      <xdr:rowOff>66732</xdr:rowOff>
    </xdr:to>
    <xdr:sp macro="" textlink="">
      <xdr:nvSpPr>
        <xdr:cNvPr id="81" name="楕円 80"/>
        <xdr:cNvSpPr/>
      </xdr:nvSpPr>
      <xdr:spPr>
        <a:xfrm>
          <a:off x="3746500" y="630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83259</xdr:rowOff>
    </xdr:from>
    <xdr:ext cx="534377" cy="259045"/>
    <xdr:sp macro="" textlink="">
      <xdr:nvSpPr>
        <xdr:cNvPr id="82" name="テキスト ボックス 81"/>
        <xdr:cNvSpPr txBox="1"/>
      </xdr:nvSpPr>
      <xdr:spPr>
        <a:xfrm>
          <a:off x="3530111" y="608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153689</xdr:rowOff>
    </xdr:from>
    <xdr:to>
      <xdr:col>15</xdr:col>
      <xdr:colOff>101600</xdr:colOff>
      <xdr:row>37</xdr:row>
      <xdr:rowOff>83839</xdr:rowOff>
    </xdr:to>
    <xdr:sp macro="" textlink="">
      <xdr:nvSpPr>
        <xdr:cNvPr id="83" name="楕円 82"/>
        <xdr:cNvSpPr/>
      </xdr:nvSpPr>
      <xdr:spPr>
        <a:xfrm>
          <a:off x="2857500" y="632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100366</xdr:rowOff>
    </xdr:from>
    <xdr:ext cx="534377" cy="259045"/>
    <xdr:sp macro="" textlink="">
      <xdr:nvSpPr>
        <xdr:cNvPr id="84" name="テキスト ボックス 83"/>
        <xdr:cNvSpPr txBox="1"/>
      </xdr:nvSpPr>
      <xdr:spPr>
        <a:xfrm>
          <a:off x="2641111" y="610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94024</xdr:rowOff>
    </xdr:from>
    <xdr:to>
      <xdr:col>10</xdr:col>
      <xdr:colOff>165100</xdr:colOff>
      <xdr:row>37</xdr:row>
      <xdr:rowOff>24174</xdr:rowOff>
    </xdr:to>
    <xdr:sp macro="" textlink="">
      <xdr:nvSpPr>
        <xdr:cNvPr id="85" name="楕円 84"/>
        <xdr:cNvSpPr/>
      </xdr:nvSpPr>
      <xdr:spPr>
        <a:xfrm>
          <a:off x="1968500" y="626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40701</xdr:rowOff>
    </xdr:from>
    <xdr:ext cx="534377" cy="259045"/>
    <xdr:sp macro="" textlink="">
      <xdr:nvSpPr>
        <xdr:cNvPr id="86" name="テキスト ボックス 85"/>
        <xdr:cNvSpPr txBox="1"/>
      </xdr:nvSpPr>
      <xdr:spPr>
        <a:xfrm>
          <a:off x="1752111" y="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96996</xdr:rowOff>
    </xdr:from>
    <xdr:to>
      <xdr:col>6</xdr:col>
      <xdr:colOff>38100</xdr:colOff>
      <xdr:row>37</xdr:row>
      <xdr:rowOff>27146</xdr:rowOff>
    </xdr:to>
    <xdr:sp macro="" textlink="">
      <xdr:nvSpPr>
        <xdr:cNvPr id="87" name="楕円 86"/>
        <xdr:cNvSpPr/>
      </xdr:nvSpPr>
      <xdr:spPr>
        <a:xfrm>
          <a:off x="1079500" y="626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43673</xdr:rowOff>
    </xdr:from>
    <xdr:ext cx="534377" cy="259045"/>
    <xdr:sp macro="" textlink="">
      <xdr:nvSpPr>
        <xdr:cNvPr id="88" name="テキスト ボックス 87"/>
        <xdr:cNvSpPr txBox="1"/>
      </xdr:nvSpPr>
      <xdr:spPr>
        <a:xfrm>
          <a:off x="863111" y="604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30082</xdr:rowOff>
    </xdr:from>
    <xdr:to>
      <xdr:col>24</xdr:col>
      <xdr:colOff>63500</xdr:colOff>
      <xdr:row>58</xdr:row>
      <xdr:rowOff>58533</xdr:rowOff>
    </xdr:to>
    <xdr:cxnSp macro="">
      <xdr:nvCxnSpPr>
        <xdr:cNvPr id="115" name="直線コネクタ 114"/>
        <xdr:cNvCxnSpPr/>
      </xdr:nvCxnSpPr>
      <xdr:spPr>
        <a:xfrm>
          <a:off x="3797300" y="9974182"/>
          <a:ext cx="838200" cy="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30082</xdr:rowOff>
    </xdr:from>
    <xdr:to>
      <xdr:col>19</xdr:col>
      <xdr:colOff>177800</xdr:colOff>
      <xdr:row>58</xdr:row>
      <xdr:rowOff>52987</xdr:rowOff>
    </xdr:to>
    <xdr:cxnSp macro="">
      <xdr:nvCxnSpPr>
        <xdr:cNvPr id="118" name="直線コネクタ 117"/>
        <xdr:cNvCxnSpPr/>
      </xdr:nvCxnSpPr>
      <xdr:spPr>
        <a:xfrm flipV="1">
          <a:off x="2908300" y="9974182"/>
          <a:ext cx="889000" cy="2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52987</xdr:rowOff>
    </xdr:from>
    <xdr:to>
      <xdr:col>15</xdr:col>
      <xdr:colOff>50800</xdr:colOff>
      <xdr:row>58</xdr:row>
      <xdr:rowOff>76075</xdr:rowOff>
    </xdr:to>
    <xdr:cxnSp macro="">
      <xdr:nvCxnSpPr>
        <xdr:cNvPr id="121" name="直線コネクタ 120"/>
        <xdr:cNvCxnSpPr/>
      </xdr:nvCxnSpPr>
      <xdr:spPr>
        <a:xfrm flipV="1">
          <a:off x="2019300" y="9997087"/>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56038</xdr:rowOff>
    </xdr:from>
    <xdr:to>
      <xdr:col>10</xdr:col>
      <xdr:colOff>114300</xdr:colOff>
      <xdr:row>58</xdr:row>
      <xdr:rowOff>76075</xdr:rowOff>
    </xdr:to>
    <xdr:cxnSp macro="">
      <xdr:nvCxnSpPr>
        <xdr:cNvPr id="124" name="直線コネクタ 123"/>
        <xdr:cNvCxnSpPr/>
      </xdr:nvCxnSpPr>
      <xdr:spPr>
        <a:xfrm>
          <a:off x="1130300" y="10000138"/>
          <a:ext cx="889000" cy="2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7733</xdr:rowOff>
    </xdr:from>
    <xdr:to>
      <xdr:col>24</xdr:col>
      <xdr:colOff>114300</xdr:colOff>
      <xdr:row>58</xdr:row>
      <xdr:rowOff>109333</xdr:rowOff>
    </xdr:to>
    <xdr:sp macro="" textlink="">
      <xdr:nvSpPr>
        <xdr:cNvPr id="134" name="楕円 133"/>
        <xdr:cNvSpPr/>
      </xdr:nvSpPr>
      <xdr:spPr>
        <a:xfrm>
          <a:off x="4584700" y="995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150732</xdr:rowOff>
    </xdr:from>
    <xdr:to>
      <xdr:col>20</xdr:col>
      <xdr:colOff>38100</xdr:colOff>
      <xdr:row>58</xdr:row>
      <xdr:rowOff>80882</xdr:rowOff>
    </xdr:to>
    <xdr:sp macro="" textlink="">
      <xdr:nvSpPr>
        <xdr:cNvPr id="136" name="楕円 135"/>
        <xdr:cNvSpPr/>
      </xdr:nvSpPr>
      <xdr:spPr>
        <a:xfrm>
          <a:off x="3746500" y="99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72009</xdr:rowOff>
    </xdr:from>
    <xdr:ext cx="599010" cy="259045"/>
    <xdr:sp macro="" textlink="">
      <xdr:nvSpPr>
        <xdr:cNvPr id="137" name="テキスト ボックス 136"/>
        <xdr:cNvSpPr txBox="1"/>
      </xdr:nvSpPr>
      <xdr:spPr>
        <a:xfrm>
          <a:off x="3497795" y="1001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2187</xdr:rowOff>
    </xdr:from>
    <xdr:to>
      <xdr:col>15</xdr:col>
      <xdr:colOff>101600</xdr:colOff>
      <xdr:row>58</xdr:row>
      <xdr:rowOff>103787</xdr:rowOff>
    </xdr:to>
    <xdr:sp macro="" textlink="">
      <xdr:nvSpPr>
        <xdr:cNvPr id="138" name="楕円 137"/>
        <xdr:cNvSpPr/>
      </xdr:nvSpPr>
      <xdr:spPr>
        <a:xfrm>
          <a:off x="2857500" y="994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94914</xdr:rowOff>
    </xdr:from>
    <xdr:ext cx="599010" cy="259045"/>
    <xdr:sp macro="" textlink="">
      <xdr:nvSpPr>
        <xdr:cNvPr id="139" name="テキスト ボックス 138"/>
        <xdr:cNvSpPr txBox="1"/>
      </xdr:nvSpPr>
      <xdr:spPr>
        <a:xfrm>
          <a:off x="2608795" y="1003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25275</xdr:rowOff>
    </xdr:from>
    <xdr:to>
      <xdr:col>10</xdr:col>
      <xdr:colOff>165100</xdr:colOff>
      <xdr:row>58</xdr:row>
      <xdr:rowOff>126875</xdr:rowOff>
    </xdr:to>
    <xdr:sp macro="" textlink="">
      <xdr:nvSpPr>
        <xdr:cNvPr id="140" name="楕円 139"/>
        <xdr:cNvSpPr/>
      </xdr:nvSpPr>
      <xdr:spPr>
        <a:xfrm>
          <a:off x="1968500" y="99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118002</xdr:rowOff>
    </xdr:from>
    <xdr:ext cx="599010" cy="259045"/>
    <xdr:sp macro="" textlink="">
      <xdr:nvSpPr>
        <xdr:cNvPr id="141" name="テキスト ボックス 140"/>
        <xdr:cNvSpPr txBox="1"/>
      </xdr:nvSpPr>
      <xdr:spPr>
        <a:xfrm>
          <a:off x="1719795" y="100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5238</xdr:rowOff>
    </xdr:from>
    <xdr:to>
      <xdr:col>6</xdr:col>
      <xdr:colOff>38100</xdr:colOff>
      <xdr:row>58</xdr:row>
      <xdr:rowOff>106838</xdr:rowOff>
    </xdr:to>
    <xdr:sp macro="" textlink="">
      <xdr:nvSpPr>
        <xdr:cNvPr id="142" name="楕円 141"/>
        <xdr:cNvSpPr/>
      </xdr:nvSpPr>
      <xdr:spPr>
        <a:xfrm>
          <a:off x="1079500" y="994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97965</xdr:rowOff>
    </xdr:from>
    <xdr:ext cx="599010" cy="259045"/>
    <xdr:sp macro="" textlink="">
      <xdr:nvSpPr>
        <xdr:cNvPr id="143" name="テキスト ボックス 142"/>
        <xdr:cNvSpPr txBox="1"/>
      </xdr:nvSpPr>
      <xdr:spPr>
        <a:xfrm>
          <a:off x="830795" y="1004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165314</xdr:rowOff>
    </xdr:from>
    <xdr:to>
      <xdr:col>24</xdr:col>
      <xdr:colOff>63500</xdr:colOff>
      <xdr:row>77</xdr:row>
      <xdr:rowOff>91929</xdr:rowOff>
    </xdr:to>
    <xdr:cxnSp macro="">
      <xdr:nvCxnSpPr>
        <xdr:cNvPr id="174" name="直線コネクタ 173"/>
        <xdr:cNvCxnSpPr/>
      </xdr:nvCxnSpPr>
      <xdr:spPr>
        <a:xfrm flipV="1">
          <a:off x="3797300" y="13195514"/>
          <a:ext cx="838200" cy="9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86376</xdr:rowOff>
    </xdr:from>
    <xdr:to>
      <xdr:col>19</xdr:col>
      <xdr:colOff>177800</xdr:colOff>
      <xdr:row>77</xdr:row>
      <xdr:rowOff>91929</xdr:rowOff>
    </xdr:to>
    <xdr:cxnSp macro="">
      <xdr:nvCxnSpPr>
        <xdr:cNvPr id="177" name="直線コネクタ 176"/>
        <xdr:cNvCxnSpPr/>
      </xdr:nvCxnSpPr>
      <xdr:spPr>
        <a:xfrm>
          <a:off x="2908300" y="13116576"/>
          <a:ext cx="889000" cy="17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86376</xdr:rowOff>
    </xdr:from>
    <xdr:to>
      <xdr:col>15</xdr:col>
      <xdr:colOff>50800</xdr:colOff>
      <xdr:row>77</xdr:row>
      <xdr:rowOff>59029</xdr:rowOff>
    </xdr:to>
    <xdr:cxnSp macro="">
      <xdr:nvCxnSpPr>
        <xdr:cNvPr id="180" name="直線コネクタ 179"/>
        <xdr:cNvCxnSpPr/>
      </xdr:nvCxnSpPr>
      <xdr:spPr>
        <a:xfrm flipV="1">
          <a:off x="2019300" y="13116576"/>
          <a:ext cx="889000" cy="14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59029</xdr:rowOff>
    </xdr:from>
    <xdr:to>
      <xdr:col>10</xdr:col>
      <xdr:colOff>114300</xdr:colOff>
      <xdr:row>77</xdr:row>
      <xdr:rowOff>133083</xdr:rowOff>
    </xdr:to>
    <xdr:cxnSp macro="">
      <xdr:nvCxnSpPr>
        <xdr:cNvPr id="183" name="直線コネクタ 182"/>
        <xdr:cNvCxnSpPr/>
      </xdr:nvCxnSpPr>
      <xdr:spPr>
        <a:xfrm flipV="1">
          <a:off x="1130300" y="13260679"/>
          <a:ext cx="889000" cy="7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114514</xdr:rowOff>
    </xdr:from>
    <xdr:to>
      <xdr:col>24</xdr:col>
      <xdr:colOff>114300</xdr:colOff>
      <xdr:row>77</xdr:row>
      <xdr:rowOff>44664</xdr:rowOff>
    </xdr:to>
    <xdr:sp macro="" textlink="">
      <xdr:nvSpPr>
        <xdr:cNvPr id="193" name="楕円 192"/>
        <xdr:cNvSpPr/>
      </xdr:nvSpPr>
      <xdr:spPr>
        <a:xfrm>
          <a:off x="4584700" y="131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137391</xdr:rowOff>
    </xdr:from>
    <xdr:ext cx="599010" cy="259045"/>
    <xdr:sp macro="" textlink="">
      <xdr:nvSpPr>
        <xdr:cNvPr id="194" name="民生費該当値テキスト"/>
        <xdr:cNvSpPr txBox="1"/>
      </xdr:nvSpPr>
      <xdr:spPr>
        <a:xfrm>
          <a:off x="4686300" y="1299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41129</xdr:rowOff>
    </xdr:from>
    <xdr:to>
      <xdr:col>20</xdr:col>
      <xdr:colOff>38100</xdr:colOff>
      <xdr:row>77</xdr:row>
      <xdr:rowOff>142729</xdr:rowOff>
    </xdr:to>
    <xdr:sp macro="" textlink="">
      <xdr:nvSpPr>
        <xdr:cNvPr id="195" name="楕円 194"/>
        <xdr:cNvSpPr/>
      </xdr:nvSpPr>
      <xdr:spPr>
        <a:xfrm>
          <a:off x="3746500" y="132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133856</xdr:rowOff>
    </xdr:from>
    <xdr:ext cx="599010" cy="259045"/>
    <xdr:sp macro="" textlink="">
      <xdr:nvSpPr>
        <xdr:cNvPr id="196" name="テキスト ボックス 195"/>
        <xdr:cNvSpPr txBox="1"/>
      </xdr:nvSpPr>
      <xdr:spPr>
        <a:xfrm>
          <a:off x="3497795" y="1333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35576</xdr:rowOff>
    </xdr:from>
    <xdr:to>
      <xdr:col>15</xdr:col>
      <xdr:colOff>101600</xdr:colOff>
      <xdr:row>76</xdr:row>
      <xdr:rowOff>137176</xdr:rowOff>
    </xdr:to>
    <xdr:sp macro="" textlink="">
      <xdr:nvSpPr>
        <xdr:cNvPr id="197" name="楕円 196"/>
        <xdr:cNvSpPr/>
      </xdr:nvSpPr>
      <xdr:spPr>
        <a:xfrm>
          <a:off x="2857500" y="1306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153703</xdr:rowOff>
    </xdr:from>
    <xdr:ext cx="599010" cy="259045"/>
    <xdr:sp macro="" textlink="">
      <xdr:nvSpPr>
        <xdr:cNvPr id="198" name="テキスト ボックス 197"/>
        <xdr:cNvSpPr txBox="1"/>
      </xdr:nvSpPr>
      <xdr:spPr>
        <a:xfrm>
          <a:off x="2608795" y="1284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8229</xdr:rowOff>
    </xdr:from>
    <xdr:to>
      <xdr:col>10</xdr:col>
      <xdr:colOff>165100</xdr:colOff>
      <xdr:row>77</xdr:row>
      <xdr:rowOff>109829</xdr:rowOff>
    </xdr:to>
    <xdr:sp macro="" textlink="">
      <xdr:nvSpPr>
        <xdr:cNvPr id="199" name="楕円 198"/>
        <xdr:cNvSpPr/>
      </xdr:nvSpPr>
      <xdr:spPr>
        <a:xfrm>
          <a:off x="1968500" y="1320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126356</xdr:rowOff>
    </xdr:from>
    <xdr:ext cx="599010" cy="259045"/>
    <xdr:sp macro="" textlink="">
      <xdr:nvSpPr>
        <xdr:cNvPr id="200" name="テキスト ボックス 199"/>
        <xdr:cNvSpPr txBox="1"/>
      </xdr:nvSpPr>
      <xdr:spPr>
        <a:xfrm>
          <a:off x="1719795" y="1298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82283</xdr:rowOff>
    </xdr:from>
    <xdr:to>
      <xdr:col>6</xdr:col>
      <xdr:colOff>38100</xdr:colOff>
      <xdr:row>78</xdr:row>
      <xdr:rowOff>12433</xdr:rowOff>
    </xdr:to>
    <xdr:sp macro="" textlink="">
      <xdr:nvSpPr>
        <xdr:cNvPr id="201" name="楕円 200"/>
        <xdr:cNvSpPr/>
      </xdr:nvSpPr>
      <xdr:spPr>
        <a:xfrm>
          <a:off x="1079500" y="1328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3560</xdr:rowOff>
    </xdr:from>
    <xdr:ext cx="599010" cy="259045"/>
    <xdr:sp macro="" textlink="">
      <xdr:nvSpPr>
        <xdr:cNvPr id="202" name="テキスト ボックス 201"/>
        <xdr:cNvSpPr txBox="1"/>
      </xdr:nvSpPr>
      <xdr:spPr>
        <a:xfrm>
          <a:off x="830795" y="1337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4995</xdr:rowOff>
    </xdr:from>
    <xdr:to>
      <xdr:col>24</xdr:col>
      <xdr:colOff>63500</xdr:colOff>
      <xdr:row>97</xdr:row>
      <xdr:rowOff>60213</xdr:rowOff>
    </xdr:to>
    <xdr:cxnSp macro="">
      <xdr:nvCxnSpPr>
        <xdr:cNvPr id="229" name="直線コネクタ 228"/>
        <xdr:cNvCxnSpPr/>
      </xdr:nvCxnSpPr>
      <xdr:spPr>
        <a:xfrm flipV="1">
          <a:off x="3797300" y="16635645"/>
          <a:ext cx="838200" cy="5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10072</xdr:rowOff>
    </xdr:from>
    <xdr:to>
      <xdr:col>19</xdr:col>
      <xdr:colOff>177800</xdr:colOff>
      <xdr:row>97</xdr:row>
      <xdr:rowOff>60213</xdr:rowOff>
    </xdr:to>
    <xdr:cxnSp macro="">
      <xdr:nvCxnSpPr>
        <xdr:cNvPr id="232" name="直線コネクタ 231"/>
        <xdr:cNvCxnSpPr/>
      </xdr:nvCxnSpPr>
      <xdr:spPr>
        <a:xfrm>
          <a:off x="2908300" y="16640722"/>
          <a:ext cx="889000" cy="5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10072</xdr:rowOff>
    </xdr:from>
    <xdr:to>
      <xdr:col>15</xdr:col>
      <xdr:colOff>50800</xdr:colOff>
      <xdr:row>97</xdr:row>
      <xdr:rowOff>59032</xdr:rowOff>
    </xdr:to>
    <xdr:cxnSp macro="">
      <xdr:nvCxnSpPr>
        <xdr:cNvPr id="235" name="直線コネクタ 234"/>
        <xdr:cNvCxnSpPr/>
      </xdr:nvCxnSpPr>
      <xdr:spPr>
        <a:xfrm flipV="1">
          <a:off x="2019300" y="16640722"/>
          <a:ext cx="889000" cy="4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32677</xdr:rowOff>
    </xdr:from>
    <xdr:to>
      <xdr:col>10</xdr:col>
      <xdr:colOff>114300</xdr:colOff>
      <xdr:row>97</xdr:row>
      <xdr:rowOff>59032</xdr:rowOff>
    </xdr:to>
    <xdr:cxnSp macro="">
      <xdr:nvCxnSpPr>
        <xdr:cNvPr id="238" name="直線コネクタ 237"/>
        <xdr:cNvCxnSpPr/>
      </xdr:nvCxnSpPr>
      <xdr:spPr>
        <a:xfrm>
          <a:off x="1130300" y="16663327"/>
          <a:ext cx="889000" cy="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125645</xdr:rowOff>
    </xdr:from>
    <xdr:to>
      <xdr:col>24</xdr:col>
      <xdr:colOff>114300</xdr:colOff>
      <xdr:row>97</xdr:row>
      <xdr:rowOff>55795</xdr:rowOff>
    </xdr:to>
    <xdr:sp macro="" textlink="">
      <xdr:nvSpPr>
        <xdr:cNvPr id="248" name="楕円 247"/>
        <xdr:cNvSpPr/>
      </xdr:nvSpPr>
      <xdr:spPr>
        <a:xfrm>
          <a:off x="4584700" y="1658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148522</xdr:rowOff>
    </xdr:from>
    <xdr:ext cx="599010" cy="259045"/>
    <xdr:sp macro="" textlink="">
      <xdr:nvSpPr>
        <xdr:cNvPr id="249" name="衛生費該当値テキスト"/>
        <xdr:cNvSpPr txBox="1"/>
      </xdr:nvSpPr>
      <xdr:spPr>
        <a:xfrm>
          <a:off x="4686300" y="1643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9413</xdr:rowOff>
    </xdr:from>
    <xdr:to>
      <xdr:col>20</xdr:col>
      <xdr:colOff>38100</xdr:colOff>
      <xdr:row>97</xdr:row>
      <xdr:rowOff>111013</xdr:rowOff>
    </xdr:to>
    <xdr:sp macro="" textlink="">
      <xdr:nvSpPr>
        <xdr:cNvPr id="250" name="楕円 249"/>
        <xdr:cNvSpPr/>
      </xdr:nvSpPr>
      <xdr:spPr>
        <a:xfrm>
          <a:off x="3746500" y="1664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102140</xdr:rowOff>
    </xdr:from>
    <xdr:ext cx="599010" cy="259045"/>
    <xdr:sp macro="" textlink="">
      <xdr:nvSpPr>
        <xdr:cNvPr id="251" name="テキスト ボックス 250"/>
        <xdr:cNvSpPr txBox="1"/>
      </xdr:nvSpPr>
      <xdr:spPr>
        <a:xfrm>
          <a:off x="3497795" y="1673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130722</xdr:rowOff>
    </xdr:from>
    <xdr:to>
      <xdr:col>15</xdr:col>
      <xdr:colOff>101600</xdr:colOff>
      <xdr:row>97</xdr:row>
      <xdr:rowOff>60872</xdr:rowOff>
    </xdr:to>
    <xdr:sp macro="" textlink="">
      <xdr:nvSpPr>
        <xdr:cNvPr id="252" name="楕円 251"/>
        <xdr:cNvSpPr/>
      </xdr:nvSpPr>
      <xdr:spPr>
        <a:xfrm>
          <a:off x="2857500" y="165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77399</xdr:rowOff>
    </xdr:from>
    <xdr:ext cx="599010" cy="259045"/>
    <xdr:sp macro="" textlink="">
      <xdr:nvSpPr>
        <xdr:cNvPr id="253" name="テキスト ボックス 252"/>
        <xdr:cNvSpPr txBox="1"/>
      </xdr:nvSpPr>
      <xdr:spPr>
        <a:xfrm>
          <a:off x="2608795" y="1636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8232</xdr:rowOff>
    </xdr:from>
    <xdr:to>
      <xdr:col>10</xdr:col>
      <xdr:colOff>165100</xdr:colOff>
      <xdr:row>97</xdr:row>
      <xdr:rowOff>109832</xdr:rowOff>
    </xdr:to>
    <xdr:sp macro="" textlink="">
      <xdr:nvSpPr>
        <xdr:cNvPr id="254" name="楕円 253"/>
        <xdr:cNvSpPr/>
      </xdr:nvSpPr>
      <xdr:spPr>
        <a:xfrm>
          <a:off x="1968500" y="166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126359</xdr:rowOff>
    </xdr:from>
    <xdr:ext cx="599010" cy="259045"/>
    <xdr:sp macro="" textlink="">
      <xdr:nvSpPr>
        <xdr:cNvPr id="255" name="テキスト ボックス 254"/>
        <xdr:cNvSpPr txBox="1"/>
      </xdr:nvSpPr>
      <xdr:spPr>
        <a:xfrm>
          <a:off x="1719795" y="16414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153327</xdr:rowOff>
    </xdr:from>
    <xdr:to>
      <xdr:col>6</xdr:col>
      <xdr:colOff>38100</xdr:colOff>
      <xdr:row>97</xdr:row>
      <xdr:rowOff>83477</xdr:rowOff>
    </xdr:to>
    <xdr:sp macro="" textlink="">
      <xdr:nvSpPr>
        <xdr:cNvPr id="256" name="楕円 255"/>
        <xdr:cNvSpPr/>
      </xdr:nvSpPr>
      <xdr:spPr>
        <a:xfrm>
          <a:off x="1079500" y="166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100004</xdr:rowOff>
    </xdr:from>
    <xdr:ext cx="599010" cy="259045"/>
    <xdr:sp macro="" textlink="">
      <xdr:nvSpPr>
        <xdr:cNvPr id="257" name="テキスト ボックス 256"/>
        <xdr:cNvSpPr txBox="1"/>
      </xdr:nvSpPr>
      <xdr:spPr>
        <a:xfrm>
          <a:off x="830795" y="1638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61600</xdr:rowOff>
    </xdr:from>
    <xdr:to>
      <xdr:col>55</xdr:col>
      <xdr:colOff>0</xdr:colOff>
      <xdr:row>58</xdr:row>
      <xdr:rowOff>13981</xdr:rowOff>
    </xdr:to>
    <xdr:cxnSp macro="">
      <xdr:nvCxnSpPr>
        <xdr:cNvPr id="347" name="直線コネクタ 346"/>
        <xdr:cNvCxnSpPr/>
      </xdr:nvCxnSpPr>
      <xdr:spPr>
        <a:xfrm flipV="1">
          <a:off x="9639300" y="9834250"/>
          <a:ext cx="838200" cy="12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13981</xdr:rowOff>
    </xdr:from>
    <xdr:to>
      <xdr:col>50</xdr:col>
      <xdr:colOff>114300</xdr:colOff>
      <xdr:row>58</xdr:row>
      <xdr:rowOff>19471</xdr:rowOff>
    </xdr:to>
    <xdr:cxnSp macro="">
      <xdr:nvCxnSpPr>
        <xdr:cNvPr id="350" name="直線コネクタ 349"/>
        <xdr:cNvCxnSpPr/>
      </xdr:nvCxnSpPr>
      <xdr:spPr>
        <a:xfrm flipV="1">
          <a:off x="8750300" y="9958081"/>
          <a:ext cx="889000" cy="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19471</xdr:rowOff>
    </xdr:from>
    <xdr:to>
      <xdr:col>45</xdr:col>
      <xdr:colOff>177800</xdr:colOff>
      <xdr:row>58</xdr:row>
      <xdr:rowOff>57576</xdr:rowOff>
    </xdr:to>
    <xdr:cxnSp macro="">
      <xdr:nvCxnSpPr>
        <xdr:cNvPr id="353" name="直線コネクタ 352"/>
        <xdr:cNvCxnSpPr/>
      </xdr:nvCxnSpPr>
      <xdr:spPr>
        <a:xfrm flipV="1">
          <a:off x="7861300" y="9963571"/>
          <a:ext cx="889000" cy="3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31083</xdr:rowOff>
    </xdr:from>
    <xdr:to>
      <xdr:col>41</xdr:col>
      <xdr:colOff>50800</xdr:colOff>
      <xdr:row>58</xdr:row>
      <xdr:rowOff>57576</xdr:rowOff>
    </xdr:to>
    <xdr:cxnSp macro="">
      <xdr:nvCxnSpPr>
        <xdr:cNvPr id="356" name="直線コネクタ 355"/>
        <xdr:cNvCxnSpPr/>
      </xdr:nvCxnSpPr>
      <xdr:spPr>
        <a:xfrm>
          <a:off x="6972300" y="9975183"/>
          <a:ext cx="889000" cy="2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10800</xdr:rowOff>
    </xdr:from>
    <xdr:to>
      <xdr:col>55</xdr:col>
      <xdr:colOff>50800</xdr:colOff>
      <xdr:row>57</xdr:row>
      <xdr:rowOff>112400</xdr:rowOff>
    </xdr:to>
    <xdr:sp macro="" textlink="">
      <xdr:nvSpPr>
        <xdr:cNvPr id="366" name="楕円 365"/>
        <xdr:cNvSpPr/>
      </xdr:nvSpPr>
      <xdr:spPr>
        <a:xfrm>
          <a:off x="10426700" y="97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33677</xdr:rowOff>
    </xdr:from>
    <xdr:ext cx="599010" cy="259045"/>
    <xdr:sp macro="" textlink="">
      <xdr:nvSpPr>
        <xdr:cNvPr id="367" name="農林水産業費該当値テキスト"/>
        <xdr:cNvSpPr txBox="1"/>
      </xdr:nvSpPr>
      <xdr:spPr>
        <a:xfrm>
          <a:off x="10528300" y="963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134631</xdr:rowOff>
    </xdr:from>
    <xdr:to>
      <xdr:col>50</xdr:col>
      <xdr:colOff>165100</xdr:colOff>
      <xdr:row>58</xdr:row>
      <xdr:rowOff>64781</xdr:rowOff>
    </xdr:to>
    <xdr:sp macro="" textlink="">
      <xdr:nvSpPr>
        <xdr:cNvPr id="368" name="楕円 367"/>
        <xdr:cNvSpPr/>
      </xdr:nvSpPr>
      <xdr:spPr>
        <a:xfrm>
          <a:off x="9588500" y="990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81308</xdr:rowOff>
    </xdr:from>
    <xdr:ext cx="599010" cy="259045"/>
    <xdr:sp macro="" textlink="">
      <xdr:nvSpPr>
        <xdr:cNvPr id="369" name="テキスト ボックス 368"/>
        <xdr:cNvSpPr txBox="1"/>
      </xdr:nvSpPr>
      <xdr:spPr>
        <a:xfrm>
          <a:off x="9339795" y="968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140121</xdr:rowOff>
    </xdr:from>
    <xdr:to>
      <xdr:col>46</xdr:col>
      <xdr:colOff>38100</xdr:colOff>
      <xdr:row>58</xdr:row>
      <xdr:rowOff>70271</xdr:rowOff>
    </xdr:to>
    <xdr:sp macro="" textlink="">
      <xdr:nvSpPr>
        <xdr:cNvPr id="370" name="楕円 369"/>
        <xdr:cNvSpPr/>
      </xdr:nvSpPr>
      <xdr:spPr>
        <a:xfrm>
          <a:off x="8699500" y="991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86798</xdr:rowOff>
    </xdr:from>
    <xdr:ext cx="599010" cy="259045"/>
    <xdr:sp macro="" textlink="">
      <xdr:nvSpPr>
        <xdr:cNvPr id="371" name="テキスト ボックス 370"/>
        <xdr:cNvSpPr txBox="1"/>
      </xdr:nvSpPr>
      <xdr:spPr>
        <a:xfrm>
          <a:off x="8450795" y="968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6776</xdr:rowOff>
    </xdr:from>
    <xdr:to>
      <xdr:col>41</xdr:col>
      <xdr:colOff>101600</xdr:colOff>
      <xdr:row>58</xdr:row>
      <xdr:rowOff>108376</xdr:rowOff>
    </xdr:to>
    <xdr:sp macro="" textlink="">
      <xdr:nvSpPr>
        <xdr:cNvPr id="372" name="楕円 371"/>
        <xdr:cNvSpPr/>
      </xdr:nvSpPr>
      <xdr:spPr>
        <a:xfrm>
          <a:off x="7810500" y="995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124903</xdr:rowOff>
    </xdr:from>
    <xdr:ext cx="599010" cy="259045"/>
    <xdr:sp macro="" textlink="">
      <xdr:nvSpPr>
        <xdr:cNvPr id="373" name="テキスト ボックス 372"/>
        <xdr:cNvSpPr txBox="1"/>
      </xdr:nvSpPr>
      <xdr:spPr>
        <a:xfrm>
          <a:off x="7561795" y="972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151733</xdr:rowOff>
    </xdr:from>
    <xdr:to>
      <xdr:col>36</xdr:col>
      <xdr:colOff>165100</xdr:colOff>
      <xdr:row>58</xdr:row>
      <xdr:rowOff>81883</xdr:rowOff>
    </xdr:to>
    <xdr:sp macro="" textlink="">
      <xdr:nvSpPr>
        <xdr:cNvPr id="374" name="楕円 373"/>
        <xdr:cNvSpPr/>
      </xdr:nvSpPr>
      <xdr:spPr>
        <a:xfrm>
          <a:off x="6921500" y="99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98410</xdr:rowOff>
    </xdr:from>
    <xdr:ext cx="599010" cy="259045"/>
    <xdr:sp macro="" textlink="">
      <xdr:nvSpPr>
        <xdr:cNvPr id="375" name="テキスト ボックス 374"/>
        <xdr:cNvSpPr txBox="1"/>
      </xdr:nvSpPr>
      <xdr:spPr>
        <a:xfrm>
          <a:off x="6672795" y="969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30313</xdr:rowOff>
    </xdr:from>
    <xdr:to>
      <xdr:col>55</xdr:col>
      <xdr:colOff>0</xdr:colOff>
      <xdr:row>78</xdr:row>
      <xdr:rowOff>40630</xdr:rowOff>
    </xdr:to>
    <xdr:cxnSp macro="">
      <xdr:nvCxnSpPr>
        <xdr:cNvPr id="402" name="直線コネクタ 401"/>
        <xdr:cNvCxnSpPr/>
      </xdr:nvCxnSpPr>
      <xdr:spPr>
        <a:xfrm>
          <a:off x="9639300" y="13403413"/>
          <a:ext cx="838200" cy="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13520</xdr:rowOff>
    </xdr:from>
    <xdr:to>
      <xdr:col>50</xdr:col>
      <xdr:colOff>114300</xdr:colOff>
      <xdr:row>78</xdr:row>
      <xdr:rowOff>30313</xdr:rowOff>
    </xdr:to>
    <xdr:cxnSp macro="">
      <xdr:nvCxnSpPr>
        <xdr:cNvPr id="405" name="直線コネクタ 404"/>
        <xdr:cNvCxnSpPr/>
      </xdr:nvCxnSpPr>
      <xdr:spPr>
        <a:xfrm>
          <a:off x="8750300" y="13386620"/>
          <a:ext cx="889000" cy="1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13520</xdr:rowOff>
    </xdr:from>
    <xdr:to>
      <xdr:col>45</xdr:col>
      <xdr:colOff>177800</xdr:colOff>
      <xdr:row>78</xdr:row>
      <xdr:rowOff>31567</xdr:rowOff>
    </xdr:to>
    <xdr:cxnSp macro="">
      <xdr:nvCxnSpPr>
        <xdr:cNvPr id="408" name="直線コネクタ 407"/>
        <xdr:cNvCxnSpPr/>
      </xdr:nvCxnSpPr>
      <xdr:spPr>
        <a:xfrm flipV="1">
          <a:off x="7861300" y="13386620"/>
          <a:ext cx="889000" cy="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31567</xdr:rowOff>
    </xdr:from>
    <xdr:to>
      <xdr:col>41</xdr:col>
      <xdr:colOff>50800</xdr:colOff>
      <xdr:row>78</xdr:row>
      <xdr:rowOff>51104</xdr:rowOff>
    </xdr:to>
    <xdr:cxnSp macro="">
      <xdr:nvCxnSpPr>
        <xdr:cNvPr id="411" name="直線コネクタ 410"/>
        <xdr:cNvCxnSpPr/>
      </xdr:nvCxnSpPr>
      <xdr:spPr>
        <a:xfrm flipV="1">
          <a:off x="6972300" y="13404667"/>
          <a:ext cx="889000" cy="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161280</xdr:rowOff>
    </xdr:from>
    <xdr:to>
      <xdr:col>55</xdr:col>
      <xdr:colOff>50800</xdr:colOff>
      <xdr:row>78</xdr:row>
      <xdr:rowOff>91430</xdr:rowOff>
    </xdr:to>
    <xdr:sp macro="" textlink="">
      <xdr:nvSpPr>
        <xdr:cNvPr id="421" name="楕円 420"/>
        <xdr:cNvSpPr/>
      </xdr:nvSpPr>
      <xdr:spPr>
        <a:xfrm>
          <a:off x="10426700" y="13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124517</xdr:rowOff>
    </xdr:from>
    <xdr:ext cx="534377" cy="259045"/>
    <xdr:sp macro="" textlink="">
      <xdr:nvSpPr>
        <xdr:cNvPr id="422" name="商工費該当値テキスト"/>
        <xdr:cNvSpPr txBox="1"/>
      </xdr:nvSpPr>
      <xdr:spPr>
        <a:xfrm>
          <a:off x="10528300" y="133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150963</xdr:rowOff>
    </xdr:from>
    <xdr:to>
      <xdr:col>50</xdr:col>
      <xdr:colOff>165100</xdr:colOff>
      <xdr:row>78</xdr:row>
      <xdr:rowOff>81113</xdr:rowOff>
    </xdr:to>
    <xdr:sp macro="" textlink="">
      <xdr:nvSpPr>
        <xdr:cNvPr id="423" name="楕円 422"/>
        <xdr:cNvSpPr/>
      </xdr:nvSpPr>
      <xdr:spPr>
        <a:xfrm>
          <a:off x="9588500" y="1335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97640</xdr:rowOff>
    </xdr:from>
    <xdr:ext cx="534377" cy="259045"/>
    <xdr:sp macro="" textlink="">
      <xdr:nvSpPr>
        <xdr:cNvPr id="424" name="テキスト ボックス 423"/>
        <xdr:cNvSpPr txBox="1"/>
      </xdr:nvSpPr>
      <xdr:spPr>
        <a:xfrm>
          <a:off x="9372111" y="1312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134170</xdr:rowOff>
    </xdr:from>
    <xdr:to>
      <xdr:col>46</xdr:col>
      <xdr:colOff>38100</xdr:colOff>
      <xdr:row>78</xdr:row>
      <xdr:rowOff>64320</xdr:rowOff>
    </xdr:to>
    <xdr:sp macro="" textlink="">
      <xdr:nvSpPr>
        <xdr:cNvPr id="425" name="楕円 424"/>
        <xdr:cNvSpPr/>
      </xdr:nvSpPr>
      <xdr:spPr>
        <a:xfrm>
          <a:off x="8699500" y="133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80847</xdr:rowOff>
    </xdr:from>
    <xdr:ext cx="534377" cy="259045"/>
    <xdr:sp macro="" textlink="">
      <xdr:nvSpPr>
        <xdr:cNvPr id="426" name="テキスト ボックス 425"/>
        <xdr:cNvSpPr txBox="1"/>
      </xdr:nvSpPr>
      <xdr:spPr>
        <a:xfrm>
          <a:off x="8483111" y="131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152217</xdr:rowOff>
    </xdr:from>
    <xdr:to>
      <xdr:col>41</xdr:col>
      <xdr:colOff>101600</xdr:colOff>
      <xdr:row>78</xdr:row>
      <xdr:rowOff>82367</xdr:rowOff>
    </xdr:to>
    <xdr:sp macro="" textlink="">
      <xdr:nvSpPr>
        <xdr:cNvPr id="427" name="楕円 426"/>
        <xdr:cNvSpPr/>
      </xdr:nvSpPr>
      <xdr:spPr>
        <a:xfrm>
          <a:off x="7810500" y="133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73494</xdr:rowOff>
    </xdr:from>
    <xdr:ext cx="534377" cy="259045"/>
    <xdr:sp macro="" textlink="">
      <xdr:nvSpPr>
        <xdr:cNvPr id="428" name="テキスト ボックス 427"/>
        <xdr:cNvSpPr txBox="1"/>
      </xdr:nvSpPr>
      <xdr:spPr>
        <a:xfrm>
          <a:off x="7594111" y="1344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304</xdr:rowOff>
    </xdr:from>
    <xdr:to>
      <xdr:col>36</xdr:col>
      <xdr:colOff>165100</xdr:colOff>
      <xdr:row>78</xdr:row>
      <xdr:rowOff>101904</xdr:rowOff>
    </xdr:to>
    <xdr:sp macro="" textlink="">
      <xdr:nvSpPr>
        <xdr:cNvPr id="429" name="楕円 428"/>
        <xdr:cNvSpPr/>
      </xdr:nvSpPr>
      <xdr:spPr>
        <a:xfrm>
          <a:off x="6921500" y="133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93031</xdr:rowOff>
    </xdr:from>
    <xdr:ext cx="534377" cy="259045"/>
    <xdr:sp macro="" textlink="">
      <xdr:nvSpPr>
        <xdr:cNvPr id="430" name="テキスト ボックス 429"/>
        <xdr:cNvSpPr txBox="1"/>
      </xdr:nvSpPr>
      <xdr:spPr>
        <a:xfrm>
          <a:off x="6705111" y="1346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162243</xdr:rowOff>
    </xdr:from>
    <xdr:to>
      <xdr:col>55</xdr:col>
      <xdr:colOff>0</xdr:colOff>
      <xdr:row>97</xdr:row>
      <xdr:rowOff>168752</xdr:rowOff>
    </xdr:to>
    <xdr:cxnSp macro="">
      <xdr:nvCxnSpPr>
        <xdr:cNvPr id="455" name="直線コネクタ 454"/>
        <xdr:cNvCxnSpPr/>
      </xdr:nvCxnSpPr>
      <xdr:spPr>
        <a:xfrm>
          <a:off x="9639300" y="16792893"/>
          <a:ext cx="838200" cy="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162243</xdr:rowOff>
    </xdr:from>
    <xdr:to>
      <xdr:col>50</xdr:col>
      <xdr:colOff>114300</xdr:colOff>
      <xdr:row>98</xdr:row>
      <xdr:rowOff>1682</xdr:rowOff>
    </xdr:to>
    <xdr:cxnSp macro="">
      <xdr:nvCxnSpPr>
        <xdr:cNvPr id="458" name="直線コネクタ 457"/>
        <xdr:cNvCxnSpPr/>
      </xdr:nvCxnSpPr>
      <xdr:spPr>
        <a:xfrm flipV="1">
          <a:off x="8750300" y="16792893"/>
          <a:ext cx="889000" cy="1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166726</xdr:rowOff>
    </xdr:from>
    <xdr:to>
      <xdr:col>45</xdr:col>
      <xdr:colOff>177800</xdr:colOff>
      <xdr:row>98</xdr:row>
      <xdr:rowOff>1682</xdr:rowOff>
    </xdr:to>
    <xdr:cxnSp macro="">
      <xdr:nvCxnSpPr>
        <xdr:cNvPr id="461" name="直線コネクタ 460"/>
        <xdr:cNvCxnSpPr/>
      </xdr:nvCxnSpPr>
      <xdr:spPr>
        <a:xfrm>
          <a:off x="7861300" y="16797376"/>
          <a:ext cx="889000" cy="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161545</xdr:rowOff>
    </xdr:from>
    <xdr:to>
      <xdr:col>41</xdr:col>
      <xdr:colOff>50800</xdr:colOff>
      <xdr:row>97</xdr:row>
      <xdr:rowOff>166726</xdr:rowOff>
    </xdr:to>
    <xdr:cxnSp macro="">
      <xdr:nvCxnSpPr>
        <xdr:cNvPr id="464" name="直線コネクタ 463"/>
        <xdr:cNvCxnSpPr/>
      </xdr:nvCxnSpPr>
      <xdr:spPr>
        <a:xfrm>
          <a:off x="6972300" y="16792195"/>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117952</xdr:rowOff>
    </xdr:from>
    <xdr:to>
      <xdr:col>55</xdr:col>
      <xdr:colOff>50800</xdr:colOff>
      <xdr:row>98</xdr:row>
      <xdr:rowOff>48102</xdr:rowOff>
    </xdr:to>
    <xdr:sp macro="" textlink="">
      <xdr:nvSpPr>
        <xdr:cNvPr id="474" name="楕円 473"/>
        <xdr:cNvSpPr/>
      </xdr:nvSpPr>
      <xdr:spPr>
        <a:xfrm>
          <a:off x="10426700" y="167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111443</xdr:rowOff>
    </xdr:from>
    <xdr:to>
      <xdr:col>50</xdr:col>
      <xdr:colOff>165100</xdr:colOff>
      <xdr:row>98</xdr:row>
      <xdr:rowOff>41593</xdr:rowOff>
    </xdr:to>
    <xdr:sp macro="" textlink="">
      <xdr:nvSpPr>
        <xdr:cNvPr id="476" name="楕円 475"/>
        <xdr:cNvSpPr/>
      </xdr:nvSpPr>
      <xdr:spPr>
        <a:xfrm>
          <a:off x="9588500" y="167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32720</xdr:rowOff>
    </xdr:from>
    <xdr:ext cx="534377" cy="259045"/>
    <xdr:sp macro="" textlink="">
      <xdr:nvSpPr>
        <xdr:cNvPr id="477" name="テキスト ボックス 476"/>
        <xdr:cNvSpPr txBox="1"/>
      </xdr:nvSpPr>
      <xdr:spPr>
        <a:xfrm>
          <a:off x="9372111" y="1683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122332</xdr:rowOff>
    </xdr:from>
    <xdr:to>
      <xdr:col>46</xdr:col>
      <xdr:colOff>38100</xdr:colOff>
      <xdr:row>98</xdr:row>
      <xdr:rowOff>52482</xdr:rowOff>
    </xdr:to>
    <xdr:sp macro="" textlink="">
      <xdr:nvSpPr>
        <xdr:cNvPr id="478" name="楕円 477"/>
        <xdr:cNvSpPr/>
      </xdr:nvSpPr>
      <xdr:spPr>
        <a:xfrm>
          <a:off x="8699500" y="167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43609</xdr:rowOff>
    </xdr:from>
    <xdr:ext cx="534377" cy="259045"/>
    <xdr:sp macro="" textlink="">
      <xdr:nvSpPr>
        <xdr:cNvPr id="479" name="テキスト ボックス 478"/>
        <xdr:cNvSpPr txBox="1"/>
      </xdr:nvSpPr>
      <xdr:spPr>
        <a:xfrm>
          <a:off x="8483111" y="1684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115926</xdr:rowOff>
    </xdr:from>
    <xdr:to>
      <xdr:col>41</xdr:col>
      <xdr:colOff>101600</xdr:colOff>
      <xdr:row>98</xdr:row>
      <xdr:rowOff>46076</xdr:rowOff>
    </xdr:to>
    <xdr:sp macro="" textlink="">
      <xdr:nvSpPr>
        <xdr:cNvPr id="480" name="楕円 479"/>
        <xdr:cNvSpPr/>
      </xdr:nvSpPr>
      <xdr:spPr>
        <a:xfrm>
          <a:off x="7810500" y="167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37203</xdr:rowOff>
    </xdr:from>
    <xdr:ext cx="534377" cy="259045"/>
    <xdr:sp macro="" textlink="">
      <xdr:nvSpPr>
        <xdr:cNvPr id="481" name="テキスト ボックス 480"/>
        <xdr:cNvSpPr txBox="1"/>
      </xdr:nvSpPr>
      <xdr:spPr>
        <a:xfrm>
          <a:off x="7594111" y="1683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110745</xdr:rowOff>
    </xdr:from>
    <xdr:to>
      <xdr:col>36</xdr:col>
      <xdr:colOff>165100</xdr:colOff>
      <xdr:row>98</xdr:row>
      <xdr:rowOff>40895</xdr:rowOff>
    </xdr:to>
    <xdr:sp macro="" textlink="">
      <xdr:nvSpPr>
        <xdr:cNvPr id="482" name="楕円 481"/>
        <xdr:cNvSpPr/>
      </xdr:nvSpPr>
      <xdr:spPr>
        <a:xfrm>
          <a:off x="6921500" y="167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32022</xdr:rowOff>
    </xdr:from>
    <xdr:ext cx="534377" cy="259045"/>
    <xdr:sp macro="" textlink="">
      <xdr:nvSpPr>
        <xdr:cNvPr id="483" name="テキスト ボックス 482"/>
        <xdr:cNvSpPr txBox="1"/>
      </xdr:nvSpPr>
      <xdr:spPr>
        <a:xfrm>
          <a:off x="6705111" y="168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156355</xdr:rowOff>
    </xdr:from>
    <xdr:to>
      <xdr:col>85</xdr:col>
      <xdr:colOff>127000</xdr:colOff>
      <xdr:row>38</xdr:row>
      <xdr:rowOff>156725</xdr:rowOff>
    </xdr:to>
    <xdr:cxnSp macro="">
      <xdr:nvCxnSpPr>
        <xdr:cNvPr id="514" name="直線コネクタ 513"/>
        <xdr:cNvCxnSpPr/>
      </xdr:nvCxnSpPr>
      <xdr:spPr>
        <a:xfrm flipV="1">
          <a:off x="15481300" y="6671455"/>
          <a:ext cx="8382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156725</xdr:rowOff>
    </xdr:from>
    <xdr:to>
      <xdr:col>81</xdr:col>
      <xdr:colOff>50800</xdr:colOff>
      <xdr:row>39</xdr:row>
      <xdr:rowOff>16063</xdr:rowOff>
    </xdr:to>
    <xdr:cxnSp macro="">
      <xdr:nvCxnSpPr>
        <xdr:cNvPr id="517" name="直線コネクタ 516"/>
        <xdr:cNvCxnSpPr/>
      </xdr:nvCxnSpPr>
      <xdr:spPr>
        <a:xfrm flipV="1">
          <a:off x="14592300" y="6671825"/>
          <a:ext cx="889000" cy="3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43204</xdr:rowOff>
    </xdr:from>
    <xdr:to>
      <xdr:col>76</xdr:col>
      <xdr:colOff>114300</xdr:colOff>
      <xdr:row>39</xdr:row>
      <xdr:rowOff>16063</xdr:rowOff>
    </xdr:to>
    <xdr:cxnSp macro="">
      <xdr:nvCxnSpPr>
        <xdr:cNvPr id="520" name="直線コネクタ 519"/>
        <xdr:cNvCxnSpPr/>
      </xdr:nvCxnSpPr>
      <xdr:spPr>
        <a:xfrm>
          <a:off x="13703300" y="6558304"/>
          <a:ext cx="889000" cy="14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43204</xdr:rowOff>
    </xdr:from>
    <xdr:to>
      <xdr:col>71</xdr:col>
      <xdr:colOff>177800</xdr:colOff>
      <xdr:row>39</xdr:row>
      <xdr:rowOff>6243</xdr:rowOff>
    </xdr:to>
    <xdr:cxnSp macro="">
      <xdr:nvCxnSpPr>
        <xdr:cNvPr id="523" name="直線コネクタ 522"/>
        <xdr:cNvCxnSpPr/>
      </xdr:nvCxnSpPr>
      <xdr:spPr>
        <a:xfrm flipV="1">
          <a:off x="12814300" y="6558304"/>
          <a:ext cx="889000" cy="13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105555</xdr:rowOff>
    </xdr:from>
    <xdr:to>
      <xdr:col>85</xdr:col>
      <xdr:colOff>177800</xdr:colOff>
      <xdr:row>39</xdr:row>
      <xdr:rowOff>35705</xdr:rowOff>
    </xdr:to>
    <xdr:sp macro="" textlink="">
      <xdr:nvSpPr>
        <xdr:cNvPr id="533" name="楕円 532"/>
        <xdr:cNvSpPr/>
      </xdr:nvSpPr>
      <xdr:spPr>
        <a:xfrm>
          <a:off x="16268700" y="66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20482</xdr:rowOff>
    </xdr:from>
    <xdr:ext cx="534377" cy="259045"/>
    <xdr:sp macro="" textlink="">
      <xdr:nvSpPr>
        <xdr:cNvPr id="534" name="消防費該当値テキスト"/>
        <xdr:cNvSpPr txBox="1"/>
      </xdr:nvSpPr>
      <xdr:spPr>
        <a:xfrm>
          <a:off x="16370300" y="653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105925</xdr:rowOff>
    </xdr:from>
    <xdr:to>
      <xdr:col>81</xdr:col>
      <xdr:colOff>101600</xdr:colOff>
      <xdr:row>39</xdr:row>
      <xdr:rowOff>36075</xdr:rowOff>
    </xdr:to>
    <xdr:sp macro="" textlink="">
      <xdr:nvSpPr>
        <xdr:cNvPr id="535" name="楕円 534"/>
        <xdr:cNvSpPr/>
      </xdr:nvSpPr>
      <xdr:spPr>
        <a:xfrm>
          <a:off x="15430500" y="66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27202</xdr:rowOff>
    </xdr:from>
    <xdr:ext cx="534377" cy="259045"/>
    <xdr:sp macro="" textlink="">
      <xdr:nvSpPr>
        <xdr:cNvPr id="536" name="テキスト ボックス 535"/>
        <xdr:cNvSpPr txBox="1"/>
      </xdr:nvSpPr>
      <xdr:spPr>
        <a:xfrm>
          <a:off x="15214111" y="67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136713</xdr:rowOff>
    </xdr:from>
    <xdr:to>
      <xdr:col>76</xdr:col>
      <xdr:colOff>165100</xdr:colOff>
      <xdr:row>39</xdr:row>
      <xdr:rowOff>66863</xdr:rowOff>
    </xdr:to>
    <xdr:sp macro="" textlink="">
      <xdr:nvSpPr>
        <xdr:cNvPr id="537" name="楕円 536"/>
        <xdr:cNvSpPr/>
      </xdr:nvSpPr>
      <xdr:spPr>
        <a:xfrm>
          <a:off x="14541500" y="665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57990</xdr:rowOff>
    </xdr:from>
    <xdr:ext cx="534377" cy="259045"/>
    <xdr:sp macro="" textlink="">
      <xdr:nvSpPr>
        <xdr:cNvPr id="538" name="テキスト ボックス 537"/>
        <xdr:cNvSpPr txBox="1"/>
      </xdr:nvSpPr>
      <xdr:spPr>
        <a:xfrm>
          <a:off x="14325111" y="674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163854</xdr:rowOff>
    </xdr:from>
    <xdr:to>
      <xdr:col>72</xdr:col>
      <xdr:colOff>38100</xdr:colOff>
      <xdr:row>38</xdr:row>
      <xdr:rowOff>94004</xdr:rowOff>
    </xdr:to>
    <xdr:sp macro="" textlink="">
      <xdr:nvSpPr>
        <xdr:cNvPr id="539" name="楕円 538"/>
        <xdr:cNvSpPr/>
      </xdr:nvSpPr>
      <xdr:spPr>
        <a:xfrm>
          <a:off x="13652500" y="65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110532</xdr:rowOff>
    </xdr:from>
    <xdr:ext cx="534377" cy="259045"/>
    <xdr:sp macro="" textlink="">
      <xdr:nvSpPr>
        <xdr:cNvPr id="540" name="テキスト ボックス 539"/>
        <xdr:cNvSpPr txBox="1"/>
      </xdr:nvSpPr>
      <xdr:spPr>
        <a:xfrm>
          <a:off x="13436111" y="62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126893</xdr:rowOff>
    </xdr:from>
    <xdr:to>
      <xdr:col>67</xdr:col>
      <xdr:colOff>101600</xdr:colOff>
      <xdr:row>39</xdr:row>
      <xdr:rowOff>57043</xdr:rowOff>
    </xdr:to>
    <xdr:sp macro="" textlink="">
      <xdr:nvSpPr>
        <xdr:cNvPr id="541" name="楕円 540"/>
        <xdr:cNvSpPr/>
      </xdr:nvSpPr>
      <xdr:spPr>
        <a:xfrm>
          <a:off x="12763500" y="664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48170</xdr:rowOff>
    </xdr:from>
    <xdr:ext cx="534377" cy="259045"/>
    <xdr:sp macro="" textlink="">
      <xdr:nvSpPr>
        <xdr:cNvPr id="542" name="テキスト ボックス 541"/>
        <xdr:cNvSpPr txBox="1"/>
      </xdr:nvSpPr>
      <xdr:spPr>
        <a:xfrm>
          <a:off x="12547111" y="673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55242</xdr:rowOff>
    </xdr:from>
    <xdr:to>
      <xdr:col>85</xdr:col>
      <xdr:colOff>127000</xdr:colOff>
      <xdr:row>57</xdr:row>
      <xdr:rowOff>133160</xdr:rowOff>
    </xdr:to>
    <xdr:cxnSp macro="">
      <xdr:nvCxnSpPr>
        <xdr:cNvPr id="569" name="直線コネクタ 568"/>
        <xdr:cNvCxnSpPr/>
      </xdr:nvCxnSpPr>
      <xdr:spPr>
        <a:xfrm>
          <a:off x="15481300" y="9827892"/>
          <a:ext cx="838200" cy="7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47268</xdr:rowOff>
    </xdr:from>
    <xdr:to>
      <xdr:col>81</xdr:col>
      <xdr:colOff>50800</xdr:colOff>
      <xdr:row>57</xdr:row>
      <xdr:rowOff>55242</xdr:rowOff>
    </xdr:to>
    <xdr:cxnSp macro="">
      <xdr:nvCxnSpPr>
        <xdr:cNvPr id="572" name="直線コネクタ 571"/>
        <xdr:cNvCxnSpPr/>
      </xdr:nvCxnSpPr>
      <xdr:spPr>
        <a:xfrm>
          <a:off x="14592300" y="9648468"/>
          <a:ext cx="889000" cy="17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47268</xdr:rowOff>
    </xdr:from>
    <xdr:to>
      <xdr:col>76</xdr:col>
      <xdr:colOff>114300</xdr:colOff>
      <xdr:row>57</xdr:row>
      <xdr:rowOff>86018</xdr:rowOff>
    </xdr:to>
    <xdr:cxnSp macro="">
      <xdr:nvCxnSpPr>
        <xdr:cNvPr id="575" name="直線コネクタ 574"/>
        <xdr:cNvCxnSpPr/>
      </xdr:nvCxnSpPr>
      <xdr:spPr>
        <a:xfrm flipV="1">
          <a:off x="13703300" y="9648468"/>
          <a:ext cx="889000" cy="2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85394</xdr:rowOff>
    </xdr:from>
    <xdr:to>
      <xdr:col>71</xdr:col>
      <xdr:colOff>177800</xdr:colOff>
      <xdr:row>57</xdr:row>
      <xdr:rowOff>86018</xdr:rowOff>
    </xdr:to>
    <xdr:cxnSp macro="">
      <xdr:nvCxnSpPr>
        <xdr:cNvPr id="578" name="直線コネクタ 577"/>
        <xdr:cNvCxnSpPr/>
      </xdr:nvCxnSpPr>
      <xdr:spPr>
        <a:xfrm>
          <a:off x="12814300" y="9686594"/>
          <a:ext cx="889000" cy="17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82360</xdr:rowOff>
    </xdr:from>
    <xdr:to>
      <xdr:col>85</xdr:col>
      <xdr:colOff>177800</xdr:colOff>
      <xdr:row>58</xdr:row>
      <xdr:rowOff>12510</xdr:rowOff>
    </xdr:to>
    <xdr:sp macro="" textlink="">
      <xdr:nvSpPr>
        <xdr:cNvPr id="588" name="楕円 587"/>
        <xdr:cNvSpPr/>
      </xdr:nvSpPr>
      <xdr:spPr>
        <a:xfrm>
          <a:off x="16268700" y="985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168737</xdr:rowOff>
    </xdr:from>
    <xdr:ext cx="534377" cy="259045"/>
    <xdr:sp macro="" textlink="">
      <xdr:nvSpPr>
        <xdr:cNvPr id="589" name="教育費該当値テキスト"/>
        <xdr:cNvSpPr txBox="1"/>
      </xdr:nvSpPr>
      <xdr:spPr>
        <a:xfrm>
          <a:off x="16370300" y="976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4442</xdr:rowOff>
    </xdr:from>
    <xdr:to>
      <xdr:col>81</xdr:col>
      <xdr:colOff>101600</xdr:colOff>
      <xdr:row>57</xdr:row>
      <xdr:rowOff>106042</xdr:rowOff>
    </xdr:to>
    <xdr:sp macro="" textlink="">
      <xdr:nvSpPr>
        <xdr:cNvPr id="590" name="楕円 589"/>
        <xdr:cNvSpPr/>
      </xdr:nvSpPr>
      <xdr:spPr>
        <a:xfrm>
          <a:off x="15430500" y="977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97169</xdr:rowOff>
    </xdr:from>
    <xdr:ext cx="599010" cy="259045"/>
    <xdr:sp macro="" textlink="">
      <xdr:nvSpPr>
        <xdr:cNvPr id="591" name="テキスト ボックス 590"/>
        <xdr:cNvSpPr txBox="1"/>
      </xdr:nvSpPr>
      <xdr:spPr>
        <a:xfrm>
          <a:off x="15181795" y="98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167918</xdr:rowOff>
    </xdr:from>
    <xdr:to>
      <xdr:col>76</xdr:col>
      <xdr:colOff>165100</xdr:colOff>
      <xdr:row>56</xdr:row>
      <xdr:rowOff>98068</xdr:rowOff>
    </xdr:to>
    <xdr:sp macro="" textlink="">
      <xdr:nvSpPr>
        <xdr:cNvPr id="592" name="楕円 591"/>
        <xdr:cNvSpPr/>
      </xdr:nvSpPr>
      <xdr:spPr>
        <a:xfrm>
          <a:off x="14541500" y="959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114595</xdr:rowOff>
    </xdr:from>
    <xdr:ext cx="599010" cy="259045"/>
    <xdr:sp macro="" textlink="">
      <xdr:nvSpPr>
        <xdr:cNvPr id="593" name="テキスト ボックス 592"/>
        <xdr:cNvSpPr txBox="1"/>
      </xdr:nvSpPr>
      <xdr:spPr>
        <a:xfrm>
          <a:off x="14292795" y="937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35218</xdr:rowOff>
    </xdr:from>
    <xdr:to>
      <xdr:col>72</xdr:col>
      <xdr:colOff>38100</xdr:colOff>
      <xdr:row>57</xdr:row>
      <xdr:rowOff>136818</xdr:rowOff>
    </xdr:to>
    <xdr:sp macro="" textlink="">
      <xdr:nvSpPr>
        <xdr:cNvPr id="594" name="楕円 593"/>
        <xdr:cNvSpPr/>
      </xdr:nvSpPr>
      <xdr:spPr>
        <a:xfrm>
          <a:off x="13652500" y="980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127945</xdr:rowOff>
    </xdr:from>
    <xdr:ext cx="534377" cy="259045"/>
    <xdr:sp macro="" textlink="">
      <xdr:nvSpPr>
        <xdr:cNvPr id="595" name="テキスト ボックス 594"/>
        <xdr:cNvSpPr txBox="1"/>
      </xdr:nvSpPr>
      <xdr:spPr>
        <a:xfrm>
          <a:off x="13436111" y="990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34594</xdr:rowOff>
    </xdr:from>
    <xdr:to>
      <xdr:col>67</xdr:col>
      <xdr:colOff>101600</xdr:colOff>
      <xdr:row>56</xdr:row>
      <xdr:rowOff>136194</xdr:rowOff>
    </xdr:to>
    <xdr:sp macro="" textlink="">
      <xdr:nvSpPr>
        <xdr:cNvPr id="596" name="楕円 595"/>
        <xdr:cNvSpPr/>
      </xdr:nvSpPr>
      <xdr:spPr>
        <a:xfrm>
          <a:off x="12763500" y="96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152721</xdr:rowOff>
    </xdr:from>
    <xdr:ext cx="599010" cy="259045"/>
    <xdr:sp macro="" textlink="">
      <xdr:nvSpPr>
        <xdr:cNvPr id="597" name="テキスト ボックス 596"/>
        <xdr:cNvSpPr txBox="1"/>
      </xdr:nvSpPr>
      <xdr:spPr>
        <a:xfrm>
          <a:off x="12514795" y="94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35855</xdr:rowOff>
    </xdr:from>
    <xdr:to>
      <xdr:col>71</xdr:col>
      <xdr:colOff>177800</xdr:colOff>
      <xdr:row>79</xdr:row>
      <xdr:rowOff>44450</xdr:rowOff>
    </xdr:to>
    <xdr:cxnSp macro="">
      <xdr:nvCxnSpPr>
        <xdr:cNvPr id="635" name="直線コネクタ 634"/>
        <xdr:cNvCxnSpPr/>
      </xdr:nvCxnSpPr>
      <xdr:spPr>
        <a:xfrm>
          <a:off x="12814300" y="13580405"/>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156505</xdr:rowOff>
    </xdr:from>
    <xdr:to>
      <xdr:col>67</xdr:col>
      <xdr:colOff>101600</xdr:colOff>
      <xdr:row>79</xdr:row>
      <xdr:rowOff>86655</xdr:rowOff>
    </xdr:to>
    <xdr:sp macro="" textlink="">
      <xdr:nvSpPr>
        <xdr:cNvPr id="653" name="楕円 652"/>
        <xdr:cNvSpPr/>
      </xdr:nvSpPr>
      <xdr:spPr>
        <a:xfrm>
          <a:off x="12763500" y="135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77782</xdr:rowOff>
    </xdr:from>
    <xdr:ext cx="469744" cy="259045"/>
    <xdr:sp macro="" textlink="">
      <xdr:nvSpPr>
        <xdr:cNvPr id="654" name="テキスト ボックス 653"/>
        <xdr:cNvSpPr txBox="1"/>
      </xdr:nvSpPr>
      <xdr:spPr>
        <a:xfrm>
          <a:off x="12579428" y="136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108421</xdr:rowOff>
    </xdr:from>
    <xdr:to>
      <xdr:col>85</xdr:col>
      <xdr:colOff>127000</xdr:colOff>
      <xdr:row>97</xdr:row>
      <xdr:rowOff>121639</xdr:rowOff>
    </xdr:to>
    <xdr:cxnSp macro="">
      <xdr:nvCxnSpPr>
        <xdr:cNvPr id="683" name="直線コネクタ 682"/>
        <xdr:cNvCxnSpPr/>
      </xdr:nvCxnSpPr>
      <xdr:spPr>
        <a:xfrm flipV="1">
          <a:off x="15481300" y="16739071"/>
          <a:ext cx="838200" cy="1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121639</xdr:rowOff>
    </xdr:from>
    <xdr:to>
      <xdr:col>81</xdr:col>
      <xdr:colOff>50800</xdr:colOff>
      <xdr:row>97</xdr:row>
      <xdr:rowOff>135846</xdr:rowOff>
    </xdr:to>
    <xdr:cxnSp macro="">
      <xdr:nvCxnSpPr>
        <xdr:cNvPr id="686" name="直線コネクタ 685"/>
        <xdr:cNvCxnSpPr/>
      </xdr:nvCxnSpPr>
      <xdr:spPr>
        <a:xfrm flipV="1">
          <a:off x="14592300" y="16752289"/>
          <a:ext cx="889000" cy="1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135846</xdr:rowOff>
    </xdr:from>
    <xdr:to>
      <xdr:col>76</xdr:col>
      <xdr:colOff>114300</xdr:colOff>
      <xdr:row>97</xdr:row>
      <xdr:rowOff>143633</xdr:rowOff>
    </xdr:to>
    <xdr:cxnSp macro="">
      <xdr:nvCxnSpPr>
        <xdr:cNvPr id="689" name="直線コネクタ 688"/>
        <xdr:cNvCxnSpPr/>
      </xdr:nvCxnSpPr>
      <xdr:spPr>
        <a:xfrm flipV="1">
          <a:off x="13703300" y="16766496"/>
          <a:ext cx="889000" cy="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143633</xdr:rowOff>
    </xdr:from>
    <xdr:to>
      <xdr:col>71</xdr:col>
      <xdr:colOff>177800</xdr:colOff>
      <xdr:row>97</xdr:row>
      <xdr:rowOff>166646</xdr:rowOff>
    </xdr:to>
    <xdr:cxnSp macro="">
      <xdr:nvCxnSpPr>
        <xdr:cNvPr id="692" name="直線コネクタ 691"/>
        <xdr:cNvCxnSpPr/>
      </xdr:nvCxnSpPr>
      <xdr:spPr>
        <a:xfrm flipV="1">
          <a:off x="12814300" y="16774283"/>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57621</xdr:rowOff>
    </xdr:from>
    <xdr:to>
      <xdr:col>85</xdr:col>
      <xdr:colOff>177800</xdr:colOff>
      <xdr:row>97</xdr:row>
      <xdr:rowOff>159221</xdr:rowOff>
    </xdr:to>
    <xdr:sp macro="" textlink="">
      <xdr:nvSpPr>
        <xdr:cNvPr id="702" name="楕円 701"/>
        <xdr:cNvSpPr/>
      </xdr:nvSpPr>
      <xdr:spPr>
        <a:xfrm>
          <a:off x="16268700" y="166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80498</xdr:rowOff>
    </xdr:from>
    <xdr:ext cx="599010" cy="259045"/>
    <xdr:sp macro="" textlink="">
      <xdr:nvSpPr>
        <xdr:cNvPr id="703" name="公債費該当値テキスト"/>
        <xdr:cNvSpPr txBox="1"/>
      </xdr:nvSpPr>
      <xdr:spPr>
        <a:xfrm>
          <a:off x="16370300" y="1653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70839</xdr:rowOff>
    </xdr:from>
    <xdr:to>
      <xdr:col>81</xdr:col>
      <xdr:colOff>101600</xdr:colOff>
      <xdr:row>98</xdr:row>
      <xdr:rowOff>989</xdr:rowOff>
    </xdr:to>
    <xdr:sp macro="" textlink="">
      <xdr:nvSpPr>
        <xdr:cNvPr id="704" name="楕円 703"/>
        <xdr:cNvSpPr/>
      </xdr:nvSpPr>
      <xdr:spPr>
        <a:xfrm>
          <a:off x="15430500" y="1670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163566</xdr:rowOff>
    </xdr:from>
    <xdr:ext cx="599010" cy="259045"/>
    <xdr:sp macro="" textlink="">
      <xdr:nvSpPr>
        <xdr:cNvPr id="705" name="テキスト ボックス 704"/>
        <xdr:cNvSpPr txBox="1"/>
      </xdr:nvSpPr>
      <xdr:spPr>
        <a:xfrm>
          <a:off x="15181795" y="1679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85046</xdr:rowOff>
    </xdr:from>
    <xdr:to>
      <xdr:col>76</xdr:col>
      <xdr:colOff>165100</xdr:colOff>
      <xdr:row>98</xdr:row>
      <xdr:rowOff>15196</xdr:rowOff>
    </xdr:to>
    <xdr:sp macro="" textlink="">
      <xdr:nvSpPr>
        <xdr:cNvPr id="706" name="楕円 705"/>
        <xdr:cNvSpPr/>
      </xdr:nvSpPr>
      <xdr:spPr>
        <a:xfrm>
          <a:off x="14541500" y="167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6323</xdr:rowOff>
    </xdr:from>
    <xdr:ext cx="599010" cy="259045"/>
    <xdr:sp macro="" textlink="">
      <xdr:nvSpPr>
        <xdr:cNvPr id="707" name="テキスト ボックス 706"/>
        <xdr:cNvSpPr txBox="1"/>
      </xdr:nvSpPr>
      <xdr:spPr>
        <a:xfrm>
          <a:off x="14292795" y="1680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92833</xdr:rowOff>
    </xdr:from>
    <xdr:to>
      <xdr:col>72</xdr:col>
      <xdr:colOff>38100</xdr:colOff>
      <xdr:row>98</xdr:row>
      <xdr:rowOff>22983</xdr:rowOff>
    </xdr:to>
    <xdr:sp macro="" textlink="">
      <xdr:nvSpPr>
        <xdr:cNvPr id="708" name="楕円 707"/>
        <xdr:cNvSpPr/>
      </xdr:nvSpPr>
      <xdr:spPr>
        <a:xfrm>
          <a:off x="13652500" y="167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14110</xdr:rowOff>
    </xdr:from>
    <xdr:ext cx="599010" cy="259045"/>
    <xdr:sp macro="" textlink="">
      <xdr:nvSpPr>
        <xdr:cNvPr id="709" name="テキスト ボックス 708"/>
        <xdr:cNvSpPr txBox="1"/>
      </xdr:nvSpPr>
      <xdr:spPr>
        <a:xfrm>
          <a:off x="13403795" y="1681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115846</xdr:rowOff>
    </xdr:from>
    <xdr:to>
      <xdr:col>67</xdr:col>
      <xdr:colOff>101600</xdr:colOff>
      <xdr:row>98</xdr:row>
      <xdr:rowOff>45996</xdr:rowOff>
    </xdr:to>
    <xdr:sp macro="" textlink="">
      <xdr:nvSpPr>
        <xdr:cNvPr id="710" name="楕円 709"/>
        <xdr:cNvSpPr/>
      </xdr:nvSpPr>
      <xdr:spPr>
        <a:xfrm>
          <a:off x="12763500" y="1674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37123</xdr:rowOff>
    </xdr:from>
    <xdr:ext cx="599010" cy="259045"/>
    <xdr:sp macro="" textlink="">
      <xdr:nvSpPr>
        <xdr:cNvPr id="711" name="テキスト ボックス 710"/>
        <xdr:cNvSpPr txBox="1"/>
      </xdr:nvSpPr>
      <xdr:spPr>
        <a:xfrm>
          <a:off x="12514795" y="1683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11501</xdr:rowOff>
    </xdr:from>
    <xdr:to>
      <xdr:col>116</xdr:col>
      <xdr:colOff>63500</xdr:colOff>
      <xdr:row>38</xdr:row>
      <xdr:rowOff>63576</xdr:rowOff>
    </xdr:to>
    <xdr:cxnSp macro="">
      <xdr:nvCxnSpPr>
        <xdr:cNvPr id="738" name="直線コネクタ 737"/>
        <xdr:cNvCxnSpPr/>
      </xdr:nvCxnSpPr>
      <xdr:spPr>
        <a:xfrm flipV="1">
          <a:off x="21323300" y="6355151"/>
          <a:ext cx="838200" cy="22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54708</xdr:rowOff>
    </xdr:from>
    <xdr:ext cx="378565" cy="259045"/>
    <xdr:sp macro="" textlink="">
      <xdr:nvSpPr>
        <xdr:cNvPr id="739" name="諸支出金平均値テキスト"/>
        <xdr:cNvSpPr txBox="1"/>
      </xdr:nvSpPr>
      <xdr:spPr>
        <a:xfrm>
          <a:off x="22212300" y="6569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71166</xdr:rowOff>
    </xdr:from>
    <xdr:to>
      <xdr:col>111</xdr:col>
      <xdr:colOff>177800</xdr:colOff>
      <xdr:row>38</xdr:row>
      <xdr:rowOff>63576</xdr:rowOff>
    </xdr:to>
    <xdr:cxnSp macro="">
      <xdr:nvCxnSpPr>
        <xdr:cNvPr id="741" name="直線コネクタ 740"/>
        <xdr:cNvCxnSpPr/>
      </xdr:nvCxnSpPr>
      <xdr:spPr>
        <a:xfrm>
          <a:off x="20434300" y="6414816"/>
          <a:ext cx="889000" cy="16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161968</xdr:rowOff>
    </xdr:from>
    <xdr:ext cx="378565" cy="259045"/>
    <xdr:sp macro="" textlink="">
      <xdr:nvSpPr>
        <xdr:cNvPr id="743" name="テキスト ボックス 742"/>
        <xdr:cNvSpPr txBox="1"/>
      </xdr:nvSpPr>
      <xdr:spPr>
        <a:xfrm>
          <a:off x="21134017" y="667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16073</xdr:rowOff>
    </xdr:from>
    <xdr:to>
      <xdr:col>107</xdr:col>
      <xdr:colOff>50800</xdr:colOff>
      <xdr:row>37</xdr:row>
      <xdr:rowOff>71166</xdr:rowOff>
    </xdr:to>
    <xdr:cxnSp macro="">
      <xdr:nvCxnSpPr>
        <xdr:cNvPr id="744" name="直線コネクタ 743"/>
        <xdr:cNvCxnSpPr/>
      </xdr:nvCxnSpPr>
      <xdr:spPr>
        <a:xfrm>
          <a:off x="19545300" y="6188273"/>
          <a:ext cx="889000" cy="2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153326</xdr:rowOff>
    </xdr:from>
    <xdr:ext cx="378565" cy="259045"/>
    <xdr:sp macro="" textlink="">
      <xdr:nvSpPr>
        <xdr:cNvPr id="746" name="テキスト ボックス 745"/>
        <xdr:cNvSpPr txBox="1"/>
      </xdr:nvSpPr>
      <xdr:spPr>
        <a:xfrm>
          <a:off x="20245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16073</xdr:rowOff>
    </xdr:from>
    <xdr:to>
      <xdr:col>102</xdr:col>
      <xdr:colOff>114300</xdr:colOff>
      <xdr:row>36</xdr:row>
      <xdr:rowOff>48260</xdr:rowOff>
    </xdr:to>
    <xdr:cxnSp macro="">
      <xdr:nvCxnSpPr>
        <xdr:cNvPr id="747" name="直線コネクタ 746"/>
        <xdr:cNvCxnSpPr/>
      </xdr:nvCxnSpPr>
      <xdr:spPr>
        <a:xfrm flipV="1">
          <a:off x="18656300" y="6188273"/>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156298</xdr:rowOff>
    </xdr:from>
    <xdr:ext cx="378565" cy="259045"/>
    <xdr:sp macro="" textlink="">
      <xdr:nvSpPr>
        <xdr:cNvPr id="749" name="テキスト ボックス 748"/>
        <xdr:cNvSpPr txBox="1"/>
      </xdr:nvSpPr>
      <xdr:spPr>
        <a:xfrm>
          <a:off x="19356017" y="667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72951</xdr:rowOff>
    </xdr:from>
    <xdr:ext cx="469744" cy="259045"/>
    <xdr:sp macro="" textlink="">
      <xdr:nvSpPr>
        <xdr:cNvPr id="751" name="テキスト ボックス 750"/>
        <xdr:cNvSpPr txBox="1"/>
      </xdr:nvSpPr>
      <xdr:spPr>
        <a:xfrm>
          <a:off x="18421428" y="658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132151</xdr:rowOff>
    </xdr:from>
    <xdr:to>
      <xdr:col>116</xdr:col>
      <xdr:colOff>114300</xdr:colOff>
      <xdr:row>37</xdr:row>
      <xdr:rowOff>62301</xdr:rowOff>
    </xdr:to>
    <xdr:sp macro="" textlink="">
      <xdr:nvSpPr>
        <xdr:cNvPr id="757" name="楕円 756"/>
        <xdr:cNvSpPr/>
      </xdr:nvSpPr>
      <xdr:spPr>
        <a:xfrm>
          <a:off x="22110700" y="630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155028</xdr:rowOff>
    </xdr:from>
    <xdr:ext cx="469744" cy="259045"/>
    <xdr:sp macro="" textlink="">
      <xdr:nvSpPr>
        <xdr:cNvPr id="758" name="諸支出金該当値テキスト"/>
        <xdr:cNvSpPr txBox="1"/>
      </xdr:nvSpPr>
      <xdr:spPr>
        <a:xfrm>
          <a:off x="22212300" y="615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12776</xdr:rowOff>
    </xdr:from>
    <xdr:to>
      <xdr:col>112</xdr:col>
      <xdr:colOff>38100</xdr:colOff>
      <xdr:row>38</xdr:row>
      <xdr:rowOff>114376</xdr:rowOff>
    </xdr:to>
    <xdr:sp macro="" textlink="">
      <xdr:nvSpPr>
        <xdr:cNvPr id="759" name="楕円 758"/>
        <xdr:cNvSpPr/>
      </xdr:nvSpPr>
      <xdr:spPr>
        <a:xfrm>
          <a:off x="21272500" y="65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130903</xdr:rowOff>
    </xdr:from>
    <xdr:ext cx="469744" cy="259045"/>
    <xdr:sp macro="" textlink="">
      <xdr:nvSpPr>
        <xdr:cNvPr id="760" name="テキスト ボックス 759"/>
        <xdr:cNvSpPr txBox="1"/>
      </xdr:nvSpPr>
      <xdr:spPr>
        <a:xfrm>
          <a:off x="21088428" y="630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20366</xdr:rowOff>
    </xdr:from>
    <xdr:to>
      <xdr:col>107</xdr:col>
      <xdr:colOff>101600</xdr:colOff>
      <xdr:row>37</xdr:row>
      <xdr:rowOff>121966</xdr:rowOff>
    </xdr:to>
    <xdr:sp macro="" textlink="">
      <xdr:nvSpPr>
        <xdr:cNvPr id="761" name="楕円 760"/>
        <xdr:cNvSpPr/>
      </xdr:nvSpPr>
      <xdr:spPr>
        <a:xfrm>
          <a:off x="20383500" y="636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138493</xdr:rowOff>
    </xdr:from>
    <xdr:ext cx="469744" cy="259045"/>
    <xdr:sp macro="" textlink="">
      <xdr:nvSpPr>
        <xdr:cNvPr id="762" name="テキスト ボックス 761"/>
        <xdr:cNvSpPr txBox="1"/>
      </xdr:nvSpPr>
      <xdr:spPr>
        <a:xfrm>
          <a:off x="20199428" y="613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136723</xdr:rowOff>
    </xdr:from>
    <xdr:to>
      <xdr:col>102</xdr:col>
      <xdr:colOff>165100</xdr:colOff>
      <xdr:row>36</xdr:row>
      <xdr:rowOff>66873</xdr:rowOff>
    </xdr:to>
    <xdr:sp macro="" textlink="">
      <xdr:nvSpPr>
        <xdr:cNvPr id="763" name="楕円 762"/>
        <xdr:cNvSpPr/>
      </xdr:nvSpPr>
      <xdr:spPr>
        <a:xfrm>
          <a:off x="19494500" y="613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83400</xdr:rowOff>
    </xdr:from>
    <xdr:ext cx="534377" cy="259045"/>
    <xdr:sp macro="" textlink="">
      <xdr:nvSpPr>
        <xdr:cNvPr id="764" name="テキスト ボックス 763"/>
        <xdr:cNvSpPr txBox="1"/>
      </xdr:nvSpPr>
      <xdr:spPr>
        <a:xfrm>
          <a:off x="19278111" y="591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168910</xdr:rowOff>
    </xdr:from>
    <xdr:to>
      <xdr:col>98</xdr:col>
      <xdr:colOff>38100</xdr:colOff>
      <xdr:row>36</xdr:row>
      <xdr:rowOff>99060</xdr:rowOff>
    </xdr:to>
    <xdr:sp macro="" textlink="">
      <xdr:nvSpPr>
        <xdr:cNvPr id="765" name="楕円 764"/>
        <xdr:cNvSpPr/>
      </xdr:nvSpPr>
      <xdr:spPr>
        <a:xfrm>
          <a:off x="18605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115587</xdr:rowOff>
    </xdr:from>
    <xdr:ext cx="469744" cy="259045"/>
    <xdr:sp macro="" textlink="">
      <xdr:nvSpPr>
        <xdr:cNvPr id="766" name="テキスト ボックス 765"/>
        <xdr:cNvSpPr txBox="1"/>
      </xdr:nvSpPr>
      <xdr:spPr>
        <a:xfrm>
          <a:off x="18421428" y="594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民生費及び農林水産業費が大きく増加している。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民生費は、地域福祉センター改修工事（</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百万円）、こども園大規模改修事業（</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百万円）の増が主な要因である。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農林水産業費は、保全松林緊急保護整備（衛生伐）作業委託料（</a:t>
          </a:r>
          <a:r>
            <a:rPr kumimoji="1" lang="en-US" altLang="ja-JP" sz="1300">
              <a:latin typeface="ＭＳ Ｐゴシック" panose="020B0600070205080204" pitchFamily="50" charset="-128"/>
              <a:ea typeface="ＭＳ Ｐゴシック" panose="020B0600070205080204" pitchFamily="50" charset="-128"/>
            </a:rPr>
            <a:t>269</a:t>
          </a:r>
          <a:r>
            <a:rPr kumimoji="1" lang="ja-JP" altLang="en-US" sz="1300">
              <a:latin typeface="ＭＳ Ｐゴシック" panose="020B0600070205080204" pitchFamily="50" charset="-128"/>
              <a:ea typeface="ＭＳ Ｐゴシック" panose="020B0600070205080204" pitchFamily="50" charset="-128"/>
            </a:rPr>
            <a:t>百万円）、畜産クラスター牛舎等整備事業補助金（</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百万円）の増が主な要因である。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また、諸支出金については、渡船事業会計への繰出金があることにより、類似団体平均を上回っている。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実質収支額については、前年度に引き続き黒字であり、比率も上昇している。また、実質単年度収支比率についてもプラスとなっており、今後も適正な財政運営に努める。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全会計において、黒字で推移している。</a:t>
          </a:r>
        </a:p>
        <a:p>
          <a:r>
            <a:rPr kumimoji="1" lang="ja-JP" altLang="en-US" sz="1400">
              <a:latin typeface="ＭＳ ゴシック" pitchFamily="49" charset="-128"/>
              <a:ea typeface="ＭＳ ゴシック" pitchFamily="49" charset="-128"/>
            </a:rPr>
            <a:t>　今後も計画的な財政運営に努める。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35506;&#20869;&#20849;&#26377;&#65288;N)\&#32207;&#21209;&#35506;\&#65288;&#36001;&#25919;&#65289;\01&#36001;&#25919;&#38306;&#20418;\09&#36001;&#25919;&#19968;&#33324;&#21508;&#31278;&#35519;&#26619;\&#12304;&#36001;&#25919;&#29366;&#27841;&#36039;&#26009;&#38598;&#12305;_423831_&#23567;&#20516;&#36032;&#30010;_2015\H30&#36001;&#25919;&#29366;&#27841;&#36039;&#26009;&#38598;&#65288;R1&#24180;&#24230;&#20316;&#25104;&#65289;\&#12304;R2.9.7&#12294;&#12305;&#24179;&#25104;30&#24180;&#24230;&#36001;&#25919;&#29366;&#27841;&#36039;&#26009;&#38598;&#12398;&#20316;&#25104;&#12395;&#12388;&#12356;&#12390;&#65288;2&#22238;&#30446;&#65289;\&#12304;&#36001;&#25919;&#29366;&#27841;&#36039;&#26009;&#38598;&#12305;_423831_&#23567;&#20516;&#36032;&#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62.2</v>
          </cell>
          <cell r="CF53">
            <v>63.5</v>
          </cell>
          <cell r="CN53">
            <v>64.900000000000006</v>
          </cell>
        </row>
        <row r="55">
          <cell r="AN55" t="str">
            <v>類似団体内平均値</v>
          </cell>
          <cell r="BX55">
            <v>0</v>
          </cell>
          <cell r="CF55">
            <v>0</v>
          </cell>
          <cell r="CN55">
            <v>0</v>
          </cell>
        </row>
        <row r="57">
          <cell r="BX57">
            <v>54.2</v>
          </cell>
          <cell r="CF57">
            <v>56.3</v>
          </cell>
          <cell r="CN57">
            <v>57.6</v>
          </cell>
        </row>
        <row r="72">
          <cell r="BP72" t="str">
            <v>H26</v>
          </cell>
          <cell r="BX72" t="str">
            <v>H27</v>
          </cell>
          <cell r="CF72" t="str">
            <v>H28</v>
          </cell>
          <cell r="CN72" t="str">
            <v>H29</v>
          </cell>
          <cell r="CV72" t="str">
            <v>H30</v>
          </cell>
        </row>
        <row r="73">
          <cell r="AN73" t="str">
            <v>当該団体値</v>
          </cell>
        </row>
        <row r="75">
          <cell r="BP75">
            <v>9.6</v>
          </cell>
          <cell r="BX75">
            <v>8.1999999999999993</v>
          </cell>
          <cell r="CF75">
            <v>6.6</v>
          </cell>
          <cell r="CN75">
            <v>5.5</v>
          </cell>
          <cell r="CV75">
            <v>5</v>
          </cell>
        </row>
        <row r="77">
          <cell r="AN77" t="str">
            <v>類似団体内平均値</v>
          </cell>
          <cell r="BP77">
            <v>0</v>
          </cell>
          <cell r="BX77">
            <v>0</v>
          </cell>
          <cell r="CF77">
            <v>0</v>
          </cell>
          <cell r="CN77">
            <v>0</v>
          </cell>
          <cell r="CV77">
            <v>0</v>
          </cell>
        </row>
        <row r="79">
          <cell r="BP79">
            <v>8.1999999999999993</v>
          </cell>
          <cell r="BX79">
            <v>7.8</v>
          </cell>
          <cell r="CF79">
            <v>7.4</v>
          </cell>
          <cell r="CN79">
            <v>7.1</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3407144</v>
      </c>
      <c r="BO4" s="392"/>
      <c r="BP4" s="392"/>
      <c r="BQ4" s="392"/>
      <c r="BR4" s="392"/>
      <c r="BS4" s="392"/>
      <c r="BT4" s="392"/>
      <c r="BU4" s="393"/>
      <c r="BV4" s="391">
        <v>3161854</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6.3</v>
      </c>
      <c r="CU4" s="398"/>
      <c r="CV4" s="398"/>
      <c r="CW4" s="398"/>
      <c r="CX4" s="398"/>
      <c r="CY4" s="398"/>
      <c r="CZ4" s="398"/>
      <c r="DA4" s="399"/>
      <c r="DB4" s="397">
        <v>5.0999999999999996</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3221988</v>
      </c>
      <c r="BO5" s="429"/>
      <c r="BP5" s="429"/>
      <c r="BQ5" s="429"/>
      <c r="BR5" s="429"/>
      <c r="BS5" s="429"/>
      <c r="BT5" s="429"/>
      <c r="BU5" s="430"/>
      <c r="BV5" s="428">
        <v>3041286</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79.3</v>
      </c>
      <c r="CU5" s="426"/>
      <c r="CV5" s="426"/>
      <c r="CW5" s="426"/>
      <c r="CX5" s="426"/>
      <c r="CY5" s="426"/>
      <c r="CZ5" s="426"/>
      <c r="DA5" s="427"/>
      <c r="DB5" s="425">
        <v>77.400000000000006</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185156</v>
      </c>
      <c r="BO6" s="429"/>
      <c r="BP6" s="429"/>
      <c r="BQ6" s="429"/>
      <c r="BR6" s="429"/>
      <c r="BS6" s="429"/>
      <c r="BT6" s="429"/>
      <c r="BU6" s="430"/>
      <c r="BV6" s="428">
        <v>120568</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82.3</v>
      </c>
      <c r="CU6" s="466"/>
      <c r="CV6" s="466"/>
      <c r="CW6" s="466"/>
      <c r="CX6" s="466"/>
      <c r="CY6" s="466"/>
      <c r="CZ6" s="466"/>
      <c r="DA6" s="467"/>
      <c r="DB6" s="465">
        <v>80.2</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61663</v>
      </c>
      <c r="BO7" s="429"/>
      <c r="BP7" s="429"/>
      <c r="BQ7" s="429"/>
      <c r="BR7" s="429"/>
      <c r="BS7" s="429"/>
      <c r="BT7" s="429"/>
      <c r="BU7" s="430"/>
      <c r="BV7" s="428">
        <v>19874</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1955293</v>
      </c>
      <c r="CU7" s="429"/>
      <c r="CV7" s="429"/>
      <c r="CW7" s="429"/>
      <c r="CX7" s="429"/>
      <c r="CY7" s="429"/>
      <c r="CZ7" s="429"/>
      <c r="DA7" s="430"/>
      <c r="DB7" s="428">
        <v>1971051</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94</v>
      </c>
      <c r="AV8" s="461"/>
      <c r="AW8" s="461"/>
      <c r="AX8" s="461"/>
      <c r="AY8" s="462" t="s">
        <v>109</v>
      </c>
      <c r="AZ8" s="463"/>
      <c r="BA8" s="463"/>
      <c r="BB8" s="463"/>
      <c r="BC8" s="463"/>
      <c r="BD8" s="463"/>
      <c r="BE8" s="463"/>
      <c r="BF8" s="463"/>
      <c r="BG8" s="463"/>
      <c r="BH8" s="463"/>
      <c r="BI8" s="463"/>
      <c r="BJ8" s="463"/>
      <c r="BK8" s="463"/>
      <c r="BL8" s="463"/>
      <c r="BM8" s="464"/>
      <c r="BN8" s="428">
        <v>123493</v>
      </c>
      <c r="BO8" s="429"/>
      <c r="BP8" s="429"/>
      <c r="BQ8" s="429"/>
      <c r="BR8" s="429"/>
      <c r="BS8" s="429"/>
      <c r="BT8" s="429"/>
      <c r="BU8" s="430"/>
      <c r="BV8" s="428">
        <v>100694</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0.1</v>
      </c>
      <c r="CU8" s="469"/>
      <c r="CV8" s="469"/>
      <c r="CW8" s="469"/>
      <c r="CX8" s="469"/>
      <c r="CY8" s="469"/>
      <c r="CZ8" s="469"/>
      <c r="DA8" s="470"/>
      <c r="DB8" s="468">
        <v>0.1</v>
      </c>
      <c r="DC8" s="469"/>
      <c r="DD8" s="469"/>
      <c r="DE8" s="469"/>
      <c r="DF8" s="469"/>
      <c r="DG8" s="469"/>
      <c r="DH8" s="469"/>
      <c r="DI8" s="470"/>
      <c r="DJ8" s="185"/>
      <c r="DK8" s="185"/>
      <c r="DL8" s="185"/>
      <c r="DM8" s="185"/>
      <c r="DN8" s="185"/>
      <c r="DO8" s="185"/>
    </row>
    <row r="9" spans="1:119" ht="18.75" customHeight="1" thickBot="1">
      <c r="A9" s="186"/>
      <c r="B9" s="422" t="s">
        <v>111</v>
      </c>
      <c r="C9" s="423"/>
      <c r="D9" s="423"/>
      <c r="E9" s="423"/>
      <c r="F9" s="423"/>
      <c r="G9" s="423"/>
      <c r="H9" s="423"/>
      <c r="I9" s="423"/>
      <c r="J9" s="423"/>
      <c r="K9" s="471"/>
      <c r="L9" s="472" t="s">
        <v>112</v>
      </c>
      <c r="M9" s="473"/>
      <c r="N9" s="473"/>
      <c r="O9" s="473"/>
      <c r="P9" s="473"/>
      <c r="Q9" s="474"/>
      <c r="R9" s="475">
        <v>2560</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94</v>
      </c>
      <c r="AV9" s="461"/>
      <c r="AW9" s="461"/>
      <c r="AX9" s="461"/>
      <c r="AY9" s="462" t="s">
        <v>115</v>
      </c>
      <c r="AZ9" s="463"/>
      <c r="BA9" s="463"/>
      <c r="BB9" s="463"/>
      <c r="BC9" s="463"/>
      <c r="BD9" s="463"/>
      <c r="BE9" s="463"/>
      <c r="BF9" s="463"/>
      <c r="BG9" s="463"/>
      <c r="BH9" s="463"/>
      <c r="BI9" s="463"/>
      <c r="BJ9" s="463"/>
      <c r="BK9" s="463"/>
      <c r="BL9" s="463"/>
      <c r="BM9" s="464"/>
      <c r="BN9" s="428">
        <v>22799</v>
      </c>
      <c r="BO9" s="429"/>
      <c r="BP9" s="429"/>
      <c r="BQ9" s="429"/>
      <c r="BR9" s="429"/>
      <c r="BS9" s="429"/>
      <c r="BT9" s="429"/>
      <c r="BU9" s="430"/>
      <c r="BV9" s="428">
        <v>-13711</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14.5</v>
      </c>
      <c r="CU9" s="426"/>
      <c r="CV9" s="426"/>
      <c r="CW9" s="426"/>
      <c r="CX9" s="426"/>
      <c r="CY9" s="426"/>
      <c r="CZ9" s="426"/>
      <c r="DA9" s="427"/>
      <c r="DB9" s="425">
        <v>14.4</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117</v>
      </c>
      <c r="M10" s="458"/>
      <c r="N10" s="458"/>
      <c r="O10" s="458"/>
      <c r="P10" s="458"/>
      <c r="Q10" s="459"/>
      <c r="R10" s="479">
        <v>2849</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290</v>
      </c>
      <c r="BO10" s="429"/>
      <c r="BP10" s="429"/>
      <c r="BQ10" s="429"/>
      <c r="BR10" s="429"/>
      <c r="BS10" s="429"/>
      <c r="BT10" s="429"/>
      <c r="BU10" s="430"/>
      <c r="BV10" s="428">
        <v>98464</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94</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c r="A12" s="186"/>
      <c r="B12" s="488" t="s">
        <v>129</v>
      </c>
      <c r="C12" s="489"/>
      <c r="D12" s="489"/>
      <c r="E12" s="489"/>
      <c r="F12" s="489"/>
      <c r="G12" s="489"/>
      <c r="H12" s="489"/>
      <c r="I12" s="489"/>
      <c r="J12" s="489"/>
      <c r="K12" s="490"/>
      <c r="L12" s="497" t="s">
        <v>130</v>
      </c>
      <c r="M12" s="498"/>
      <c r="N12" s="498"/>
      <c r="O12" s="498"/>
      <c r="P12" s="498"/>
      <c r="Q12" s="499"/>
      <c r="R12" s="500">
        <v>2453</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127</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137</v>
      </c>
      <c r="N13" s="517"/>
      <c r="O13" s="517"/>
      <c r="P13" s="517"/>
      <c r="Q13" s="518"/>
      <c r="R13" s="509">
        <v>2447</v>
      </c>
      <c r="S13" s="510"/>
      <c r="T13" s="510"/>
      <c r="U13" s="510"/>
      <c r="V13" s="511"/>
      <c r="W13" s="444" t="s">
        <v>138</v>
      </c>
      <c r="X13" s="445"/>
      <c r="Y13" s="445"/>
      <c r="Z13" s="445"/>
      <c r="AA13" s="445"/>
      <c r="AB13" s="435"/>
      <c r="AC13" s="479">
        <v>396</v>
      </c>
      <c r="AD13" s="480"/>
      <c r="AE13" s="480"/>
      <c r="AF13" s="480"/>
      <c r="AG13" s="519"/>
      <c r="AH13" s="479">
        <v>455</v>
      </c>
      <c r="AI13" s="480"/>
      <c r="AJ13" s="480"/>
      <c r="AK13" s="480"/>
      <c r="AL13" s="481"/>
      <c r="AM13" s="457" t="s">
        <v>139</v>
      </c>
      <c r="AN13" s="458"/>
      <c r="AO13" s="458"/>
      <c r="AP13" s="458"/>
      <c r="AQ13" s="458"/>
      <c r="AR13" s="458"/>
      <c r="AS13" s="458"/>
      <c r="AT13" s="459"/>
      <c r="AU13" s="460" t="s">
        <v>119</v>
      </c>
      <c r="AV13" s="461"/>
      <c r="AW13" s="461"/>
      <c r="AX13" s="461"/>
      <c r="AY13" s="462" t="s">
        <v>140</v>
      </c>
      <c r="AZ13" s="463"/>
      <c r="BA13" s="463"/>
      <c r="BB13" s="463"/>
      <c r="BC13" s="463"/>
      <c r="BD13" s="463"/>
      <c r="BE13" s="463"/>
      <c r="BF13" s="463"/>
      <c r="BG13" s="463"/>
      <c r="BH13" s="463"/>
      <c r="BI13" s="463"/>
      <c r="BJ13" s="463"/>
      <c r="BK13" s="463"/>
      <c r="BL13" s="463"/>
      <c r="BM13" s="464"/>
      <c r="BN13" s="428">
        <v>23089</v>
      </c>
      <c r="BO13" s="429"/>
      <c r="BP13" s="429"/>
      <c r="BQ13" s="429"/>
      <c r="BR13" s="429"/>
      <c r="BS13" s="429"/>
      <c r="BT13" s="429"/>
      <c r="BU13" s="430"/>
      <c r="BV13" s="428">
        <v>84753</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5</v>
      </c>
      <c r="CU13" s="426"/>
      <c r="CV13" s="426"/>
      <c r="CW13" s="426"/>
      <c r="CX13" s="426"/>
      <c r="CY13" s="426"/>
      <c r="CZ13" s="426"/>
      <c r="DA13" s="427"/>
      <c r="DB13" s="425">
        <v>5.5</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142</v>
      </c>
      <c r="M14" s="507"/>
      <c r="N14" s="507"/>
      <c r="O14" s="507"/>
      <c r="P14" s="507"/>
      <c r="Q14" s="508"/>
      <c r="R14" s="509">
        <v>2503</v>
      </c>
      <c r="S14" s="510"/>
      <c r="T14" s="510"/>
      <c r="U14" s="510"/>
      <c r="V14" s="511"/>
      <c r="W14" s="418"/>
      <c r="X14" s="419"/>
      <c r="Y14" s="419"/>
      <c r="Z14" s="419"/>
      <c r="AA14" s="419"/>
      <c r="AB14" s="408"/>
      <c r="AC14" s="512">
        <v>32.700000000000003</v>
      </c>
      <c r="AD14" s="513"/>
      <c r="AE14" s="513"/>
      <c r="AF14" s="513"/>
      <c r="AG14" s="514"/>
      <c r="AH14" s="512">
        <v>35.5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t="s">
        <v>127</v>
      </c>
      <c r="CU14" s="524"/>
      <c r="CV14" s="524"/>
      <c r="CW14" s="524"/>
      <c r="CX14" s="524"/>
      <c r="CY14" s="524"/>
      <c r="CZ14" s="524"/>
      <c r="DA14" s="525"/>
      <c r="DB14" s="523" t="s">
        <v>127</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144</v>
      </c>
      <c r="N15" s="517"/>
      <c r="O15" s="517"/>
      <c r="P15" s="517"/>
      <c r="Q15" s="518"/>
      <c r="R15" s="509">
        <v>2497</v>
      </c>
      <c r="S15" s="510"/>
      <c r="T15" s="510"/>
      <c r="U15" s="510"/>
      <c r="V15" s="511"/>
      <c r="W15" s="444" t="s">
        <v>145</v>
      </c>
      <c r="X15" s="445"/>
      <c r="Y15" s="445"/>
      <c r="Z15" s="445"/>
      <c r="AA15" s="445"/>
      <c r="AB15" s="435"/>
      <c r="AC15" s="479">
        <v>103</v>
      </c>
      <c r="AD15" s="480"/>
      <c r="AE15" s="480"/>
      <c r="AF15" s="480"/>
      <c r="AG15" s="519"/>
      <c r="AH15" s="479">
        <v>121</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187341</v>
      </c>
      <c r="BO15" s="392"/>
      <c r="BP15" s="392"/>
      <c r="BQ15" s="392"/>
      <c r="BR15" s="392"/>
      <c r="BS15" s="392"/>
      <c r="BT15" s="392"/>
      <c r="BU15" s="393"/>
      <c r="BV15" s="391">
        <v>184610</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8.5</v>
      </c>
      <c r="AD16" s="513"/>
      <c r="AE16" s="513"/>
      <c r="AF16" s="513"/>
      <c r="AG16" s="514"/>
      <c r="AH16" s="512">
        <v>9.4</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1841239</v>
      </c>
      <c r="BO16" s="429"/>
      <c r="BP16" s="429"/>
      <c r="BQ16" s="429"/>
      <c r="BR16" s="429"/>
      <c r="BS16" s="429"/>
      <c r="BT16" s="429"/>
      <c r="BU16" s="430"/>
      <c r="BV16" s="428">
        <v>1856586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151</v>
      </c>
      <c r="N17" s="533"/>
      <c r="O17" s="533"/>
      <c r="P17" s="533"/>
      <c r="Q17" s="534"/>
      <c r="R17" s="529" t="s">
        <v>152</v>
      </c>
      <c r="S17" s="530"/>
      <c r="T17" s="530"/>
      <c r="U17" s="530"/>
      <c r="V17" s="531"/>
      <c r="W17" s="444" t="s">
        <v>153</v>
      </c>
      <c r="X17" s="445"/>
      <c r="Y17" s="445"/>
      <c r="Z17" s="445"/>
      <c r="AA17" s="445"/>
      <c r="AB17" s="435"/>
      <c r="AC17" s="479">
        <v>711</v>
      </c>
      <c r="AD17" s="480"/>
      <c r="AE17" s="480"/>
      <c r="AF17" s="480"/>
      <c r="AG17" s="519"/>
      <c r="AH17" s="479">
        <v>707</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231042</v>
      </c>
      <c r="BO17" s="429"/>
      <c r="BP17" s="429"/>
      <c r="BQ17" s="429"/>
      <c r="BR17" s="429"/>
      <c r="BS17" s="429"/>
      <c r="BT17" s="429"/>
      <c r="BU17" s="430"/>
      <c r="BV17" s="428">
        <v>229406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155</v>
      </c>
      <c r="C18" s="471"/>
      <c r="D18" s="471"/>
      <c r="E18" s="540"/>
      <c r="F18" s="540"/>
      <c r="G18" s="540"/>
      <c r="H18" s="540"/>
      <c r="I18" s="540"/>
      <c r="J18" s="540"/>
      <c r="K18" s="540"/>
      <c r="L18" s="541">
        <v>25.52</v>
      </c>
      <c r="M18" s="541"/>
      <c r="N18" s="541"/>
      <c r="O18" s="541"/>
      <c r="P18" s="541"/>
      <c r="Q18" s="541"/>
      <c r="R18" s="542"/>
      <c r="S18" s="542"/>
      <c r="T18" s="542"/>
      <c r="U18" s="542"/>
      <c r="V18" s="543"/>
      <c r="W18" s="446"/>
      <c r="X18" s="447"/>
      <c r="Y18" s="447"/>
      <c r="Z18" s="447"/>
      <c r="AA18" s="447"/>
      <c r="AB18" s="438"/>
      <c r="AC18" s="544">
        <v>58.8</v>
      </c>
      <c r="AD18" s="545"/>
      <c r="AE18" s="545"/>
      <c r="AF18" s="545"/>
      <c r="AG18" s="546"/>
      <c r="AH18" s="544">
        <v>55.1</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1558090</v>
      </c>
      <c r="BO18" s="429"/>
      <c r="BP18" s="429"/>
      <c r="BQ18" s="429"/>
      <c r="BR18" s="429"/>
      <c r="BS18" s="429"/>
      <c r="BT18" s="429"/>
      <c r="BU18" s="430"/>
      <c r="BV18" s="428">
        <v>1535932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157</v>
      </c>
      <c r="C19" s="471"/>
      <c r="D19" s="471"/>
      <c r="E19" s="540"/>
      <c r="F19" s="540"/>
      <c r="G19" s="540"/>
      <c r="H19" s="540"/>
      <c r="I19" s="540"/>
      <c r="J19" s="540"/>
      <c r="K19" s="540"/>
      <c r="L19" s="548">
        <v>100</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2331308</v>
      </c>
      <c r="BO19" s="429"/>
      <c r="BP19" s="429"/>
      <c r="BQ19" s="429"/>
      <c r="BR19" s="429"/>
      <c r="BS19" s="429"/>
      <c r="BT19" s="429"/>
      <c r="BU19" s="430"/>
      <c r="BV19" s="428">
        <v>2310672</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159</v>
      </c>
      <c r="C20" s="471"/>
      <c r="D20" s="471"/>
      <c r="E20" s="540"/>
      <c r="F20" s="540"/>
      <c r="G20" s="540"/>
      <c r="H20" s="540"/>
      <c r="I20" s="540"/>
      <c r="J20" s="540"/>
      <c r="K20" s="540"/>
      <c r="L20" s="548">
        <v>1210</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3319321</v>
      </c>
      <c r="BO23" s="429"/>
      <c r="BP23" s="429"/>
      <c r="BQ23" s="429"/>
      <c r="BR23" s="429"/>
      <c r="BS23" s="429"/>
      <c r="BT23" s="429"/>
      <c r="BU23" s="430"/>
      <c r="BV23" s="428">
        <v>3342711</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168</v>
      </c>
      <c r="F24" s="458"/>
      <c r="G24" s="458"/>
      <c r="H24" s="458"/>
      <c r="I24" s="458"/>
      <c r="J24" s="458"/>
      <c r="K24" s="459"/>
      <c r="L24" s="479">
        <v>1</v>
      </c>
      <c r="M24" s="480"/>
      <c r="N24" s="480"/>
      <c r="O24" s="480"/>
      <c r="P24" s="519"/>
      <c r="Q24" s="479">
        <v>5980</v>
      </c>
      <c r="R24" s="480"/>
      <c r="S24" s="480"/>
      <c r="T24" s="480"/>
      <c r="U24" s="480"/>
      <c r="V24" s="519"/>
      <c r="W24" s="578"/>
      <c r="X24" s="566"/>
      <c r="Y24" s="567"/>
      <c r="Z24" s="478" t="s">
        <v>169</v>
      </c>
      <c r="AA24" s="458"/>
      <c r="AB24" s="458"/>
      <c r="AC24" s="458"/>
      <c r="AD24" s="458"/>
      <c r="AE24" s="458"/>
      <c r="AF24" s="458"/>
      <c r="AG24" s="459"/>
      <c r="AH24" s="479">
        <v>55</v>
      </c>
      <c r="AI24" s="480"/>
      <c r="AJ24" s="480"/>
      <c r="AK24" s="480"/>
      <c r="AL24" s="519"/>
      <c r="AM24" s="479">
        <v>152185</v>
      </c>
      <c r="AN24" s="480"/>
      <c r="AO24" s="480"/>
      <c r="AP24" s="480"/>
      <c r="AQ24" s="480"/>
      <c r="AR24" s="519"/>
      <c r="AS24" s="479">
        <v>2767</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3213275</v>
      </c>
      <c r="BO24" s="429"/>
      <c r="BP24" s="429"/>
      <c r="BQ24" s="429"/>
      <c r="BR24" s="429"/>
      <c r="BS24" s="429"/>
      <c r="BT24" s="429"/>
      <c r="BU24" s="430"/>
      <c r="BV24" s="428">
        <v>3220725</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171</v>
      </c>
      <c r="F25" s="458"/>
      <c r="G25" s="458"/>
      <c r="H25" s="458"/>
      <c r="I25" s="458"/>
      <c r="J25" s="458"/>
      <c r="K25" s="459"/>
      <c r="L25" s="479">
        <v>1</v>
      </c>
      <c r="M25" s="480"/>
      <c r="N25" s="480"/>
      <c r="O25" s="480"/>
      <c r="P25" s="519"/>
      <c r="Q25" s="479">
        <v>4950</v>
      </c>
      <c r="R25" s="480"/>
      <c r="S25" s="480"/>
      <c r="T25" s="480"/>
      <c r="U25" s="480"/>
      <c r="V25" s="519"/>
      <c r="W25" s="578"/>
      <c r="X25" s="566"/>
      <c r="Y25" s="567"/>
      <c r="Z25" s="478" t="s">
        <v>172</v>
      </c>
      <c r="AA25" s="458"/>
      <c r="AB25" s="458"/>
      <c r="AC25" s="458"/>
      <c r="AD25" s="458"/>
      <c r="AE25" s="458"/>
      <c r="AF25" s="458"/>
      <c r="AG25" s="459"/>
      <c r="AH25" s="479" t="s">
        <v>173</v>
      </c>
      <c r="AI25" s="480"/>
      <c r="AJ25" s="480"/>
      <c r="AK25" s="480"/>
      <c r="AL25" s="519"/>
      <c r="AM25" s="479" t="s">
        <v>173</v>
      </c>
      <c r="AN25" s="480"/>
      <c r="AO25" s="480"/>
      <c r="AP25" s="480"/>
      <c r="AQ25" s="480"/>
      <c r="AR25" s="519"/>
      <c r="AS25" s="479" t="s">
        <v>127</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t="s">
        <v>173</v>
      </c>
      <c r="BO25" s="392"/>
      <c r="BP25" s="392"/>
      <c r="BQ25" s="392"/>
      <c r="BR25" s="392"/>
      <c r="BS25" s="392"/>
      <c r="BT25" s="392"/>
      <c r="BU25" s="393"/>
      <c r="BV25" s="391">
        <v>649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175</v>
      </c>
      <c r="F26" s="458"/>
      <c r="G26" s="458"/>
      <c r="H26" s="458"/>
      <c r="I26" s="458"/>
      <c r="J26" s="458"/>
      <c r="K26" s="459"/>
      <c r="L26" s="479">
        <v>1</v>
      </c>
      <c r="M26" s="480"/>
      <c r="N26" s="480"/>
      <c r="O26" s="480"/>
      <c r="P26" s="519"/>
      <c r="Q26" s="479">
        <v>4860</v>
      </c>
      <c r="R26" s="480"/>
      <c r="S26" s="480"/>
      <c r="T26" s="480"/>
      <c r="U26" s="480"/>
      <c r="V26" s="519"/>
      <c r="W26" s="578"/>
      <c r="X26" s="566"/>
      <c r="Y26" s="567"/>
      <c r="Z26" s="478" t="s">
        <v>176</v>
      </c>
      <c r="AA26" s="588"/>
      <c r="AB26" s="588"/>
      <c r="AC26" s="588"/>
      <c r="AD26" s="588"/>
      <c r="AE26" s="588"/>
      <c r="AF26" s="588"/>
      <c r="AG26" s="589"/>
      <c r="AH26" s="479">
        <v>3</v>
      </c>
      <c r="AI26" s="480"/>
      <c r="AJ26" s="480"/>
      <c r="AK26" s="480"/>
      <c r="AL26" s="519"/>
      <c r="AM26" s="479">
        <v>7659</v>
      </c>
      <c r="AN26" s="480"/>
      <c r="AO26" s="480"/>
      <c r="AP26" s="480"/>
      <c r="AQ26" s="480"/>
      <c r="AR26" s="519"/>
      <c r="AS26" s="479">
        <v>2553</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173</v>
      </c>
      <c r="BO26" s="429"/>
      <c r="BP26" s="429"/>
      <c r="BQ26" s="429"/>
      <c r="BR26" s="429"/>
      <c r="BS26" s="429"/>
      <c r="BT26" s="429"/>
      <c r="BU26" s="430"/>
      <c r="BV26" s="428" t="s">
        <v>127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178</v>
      </c>
      <c r="F27" s="458"/>
      <c r="G27" s="458"/>
      <c r="H27" s="458"/>
      <c r="I27" s="458"/>
      <c r="J27" s="458"/>
      <c r="K27" s="459"/>
      <c r="L27" s="479">
        <v>1</v>
      </c>
      <c r="M27" s="480"/>
      <c r="N27" s="480"/>
      <c r="O27" s="480"/>
      <c r="P27" s="519"/>
      <c r="Q27" s="479">
        <v>2550</v>
      </c>
      <c r="R27" s="480"/>
      <c r="S27" s="480"/>
      <c r="T27" s="480"/>
      <c r="U27" s="480"/>
      <c r="V27" s="519"/>
      <c r="W27" s="578"/>
      <c r="X27" s="566"/>
      <c r="Y27" s="567"/>
      <c r="Z27" s="478" t="s">
        <v>179</v>
      </c>
      <c r="AA27" s="458"/>
      <c r="AB27" s="458"/>
      <c r="AC27" s="458"/>
      <c r="AD27" s="458"/>
      <c r="AE27" s="458"/>
      <c r="AF27" s="458"/>
      <c r="AG27" s="459"/>
      <c r="AH27" s="479">
        <v>5</v>
      </c>
      <c r="AI27" s="480"/>
      <c r="AJ27" s="480"/>
      <c r="AK27" s="480"/>
      <c r="AL27" s="519"/>
      <c r="AM27" s="479">
        <v>11655</v>
      </c>
      <c r="AN27" s="480"/>
      <c r="AO27" s="480"/>
      <c r="AP27" s="480"/>
      <c r="AQ27" s="480"/>
      <c r="AR27" s="519"/>
      <c r="AS27" s="479">
        <v>2331</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v>102951</v>
      </c>
      <c r="BO27" s="602"/>
      <c r="BP27" s="602"/>
      <c r="BQ27" s="602"/>
      <c r="BR27" s="602"/>
      <c r="BS27" s="602"/>
      <c r="BT27" s="602"/>
      <c r="BU27" s="603"/>
      <c r="BV27" s="601">
        <v>102853</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181</v>
      </c>
      <c r="F28" s="458"/>
      <c r="G28" s="458"/>
      <c r="H28" s="458"/>
      <c r="I28" s="458"/>
      <c r="J28" s="458"/>
      <c r="K28" s="459"/>
      <c r="L28" s="479">
        <v>1</v>
      </c>
      <c r="M28" s="480"/>
      <c r="N28" s="480"/>
      <c r="O28" s="480"/>
      <c r="P28" s="519"/>
      <c r="Q28" s="479">
        <v>1980</v>
      </c>
      <c r="R28" s="480"/>
      <c r="S28" s="480"/>
      <c r="T28" s="480"/>
      <c r="U28" s="480"/>
      <c r="V28" s="519"/>
      <c r="W28" s="578"/>
      <c r="X28" s="566"/>
      <c r="Y28" s="567"/>
      <c r="Z28" s="478" t="s">
        <v>182</v>
      </c>
      <c r="AA28" s="458"/>
      <c r="AB28" s="458"/>
      <c r="AC28" s="458"/>
      <c r="AD28" s="458"/>
      <c r="AE28" s="458"/>
      <c r="AF28" s="458"/>
      <c r="AG28" s="459"/>
      <c r="AH28" s="479" t="s">
        <v>173</v>
      </c>
      <c r="AI28" s="480"/>
      <c r="AJ28" s="480"/>
      <c r="AK28" s="480"/>
      <c r="AL28" s="519"/>
      <c r="AM28" s="479" t="s">
        <v>173</v>
      </c>
      <c r="AN28" s="480"/>
      <c r="AO28" s="480"/>
      <c r="AP28" s="480"/>
      <c r="AQ28" s="480"/>
      <c r="AR28" s="519"/>
      <c r="AS28" s="479" t="s">
        <v>173</v>
      </c>
      <c r="AT28" s="480"/>
      <c r="AU28" s="480"/>
      <c r="AV28" s="480"/>
      <c r="AW28" s="480"/>
      <c r="AX28" s="481"/>
      <c r="AY28" s="604" t="s">
        <v>183</v>
      </c>
      <c r="AZ28" s="605"/>
      <c r="BA28" s="605"/>
      <c r="BB28" s="606"/>
      <c r="BC28" s="388" t="s">
        <v>48</v>
      </c>
      <c r="BD28" s="389"/>
      <c r="BE28" s="389"/>
      <c r="BF28" s="389"/>
      <c r="BG28" s="389"/>
      <c r="BH28" s="389"/>
      <c r="BI28" s="389"/>
      <c r="BJ28" s="389"/>
      <c r="BK28" s="389"/>
      <c r="BL28" s="389"/>
      <c r="BM28" s="390"/>
      <c r="BN28" s="391">
        <v>286421</v>
      </c>
      <c r="BO28" s="392"/>
      <c r="BP28" s="392"/>
      <c r="BQ28" s="392"/>
      <c r="BR28" s="392"/>
      <c r="BS28" s="392"/>
      <c r="BT28" s="392"/>
      <c r="BU28" s="393"/>
      <c r="BV28" s="391">
        <v>286131</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184</v>
      </c>
      <c r="F29" s="458"/>
      <c r="G29" s="458"/>
      <c r="H29" s="458"/>
      <c r="I29" s="458"/>
      <c r="J29" s="458"/>
      <c r="K29" s="459"/>
      <c r="L29" s="479">
        <v>6</v>
      </c>
      <c r="M29" s="480"/>
      <c r="N29" s="480"/>
      <c r="O29" s="480"/>
      <c r="P29" s="519"/>
      <c r="Q29" s="479">
        <v>1800</v>
      </c>
      <c r="R29" s="480"/>
      <c r="S29" s="480"/>
      <c r="T29" s="480"/>
      <c r="U29" s="480"/>
      <c r="V29" s="519"/>
      <c r="W29" s="579"/>
      <c r="X29" s="580"/>
      <c r="Y29" s="581"/>
      <c r="Z29" s="478" t="s">
        <v>185</v>
      </c>
      <c r="AA29" s="458"/>
      <c r="AB29" s="458"/>
      <c r="AC29" s="458"/>
      <c r="AD29" s="458"/>
      <c r="AE29" s="458"/>
      <c r="AF29" s="458"/>
      <c r="AG29" s="459"/>
      <c r="AH29" s="479">
        <v>60</v>
      </c>
      <c r="AI29" s="480"/>
      <c r="AJ29" s="480"/>
      <c r="AK29" s="480"/>
      <c r="AL29" s="519"/>
      <c r="AM29" s="479">
        <v>163840</v>
      </c>
      <c r="AN29" s="480"/>
      <c r="AO29" s="480"/>
      <c r="AP29" s="480"/>
      <c r="AQ29" s="480"/>
      <c r="AR29" s="519"/>
      <c r="AS29" s="479">
        <v>2731</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471794</v>
      </c>
      <c r="BO29" s="429"/>
      <c r="BP29" s="429"/>
      <c r="BQ29" s="429"/>
      <c r="BR29" s="429"/>
      <c r="BS29" s="429"/>
      <c r="BT29" s="429"/>
      <c r="BU29" s="430"/>
      <c r="BV29" s="428">
        <v>485413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94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2002708</v>
      </c>
      <c r="BO30" s="602"/>
      <c r="BP30" s="602"/>
      <c r="BQ30" s="602"/>
      <c r="BR30" s="602"/>
      <c r="BS30" s="602"/>
      <c r="BT30" s="602"/>
      <c r="BU30" s="603"/>
      <c r="BV30" s="601">
        <v>1949842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194</v>
      </c>
      <c r="V33" s="452"/>
      <c r="W33" s="417" t="s">
        <v>195</v>
      </c>
      <c r="X33" s="417"/>
      <c r="Y33" s="417"/>
      <c r="Z33" s="417"/>
      <c r="AA33" s="417"/>
      <c r="AB33" s="417"/>
      <c r="AC33" s="417"/>
      <c r="AD33" s="417"/>
      <c r="AE33" s="417"/>
      <c r="AF33" s="417"/>
      <c r="AG33" s="417"/>
      <c r="AH33" s="417"/>
      <c r="AI33" s="417"/>
      <c r="AJ33" s="417"/>
      <c r="AK33" s="417"/>
      <c r="AL33" s="215"/>
      <c r="AM33" s="452" t="s">
        <v>196</v>
      </c>
      <c r="AN33" s="452"/>
      <c r="AO33" s="417" t="s">
        <v>197</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194</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小値賀町簡易水道事業</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長崎県後期高齢者医療広域連合（普通会計）</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小値賀交通</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国民健康保険診療所</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小値賀町渡船事業</v>
      </c>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長崎県後期高齢者医療広域連合（事業会計）</v>
      </c>
      <c r="BZ35" s="615"/>
      <c r="CA35" s="615"/>
      <c r="CB35" s="615"/>
      <c r="CC35" s="615"/>
      <c r="CD35" s="615"/>
      <c r="CE35" s="615"/>
      <c r="CF35" s="615"/>
      <c r="CG35" s="615"/>
      <c r="CH35" s="615"/>
      <c r="CI35" s="615"/>
      <c r="CJ35" s="615"/>
      <c r="CK35" s="615"/>
      <c r="CL35" s="615"/>
      <c r="CM35" s="615"/>
      <c r="CN35" s="213"/>
      <c r="CO35" s="614">
        <f t="shared" ref="CO35:CO43" si="3">IF(CQ35="","",CO34+1)</f>
        <v>17</v>
      </c>
      <c r="CP35" s="614"/>
      <c r="CQ35" s="615" t="str">
        <f>IF('各会計、関係団体の財政状況及び健全化判断比率'!BS8="","",'各会計、関係団体の財政状況及び健全化判断比率'!BS8)</f>
        <v>小値賀町担い手公社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小値賀町介護保険事業</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8</v>
      </c>
      <c r="BF36" s="614"/>
      <c r="BG36" s="615" t="str">
        <f>IF('各会計、関係団体の財政状況及び健全化判断比率'!B34="","",'各会計、関係団体の財政状況及び健全化判断比率'!B34)</f>
        <v>小値賀町下水道事業</v>
      </c>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長崎県市町村総合事務組合（一般会計）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小値賀町後期高齢者医療事業</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長崎県市町村総合事務組合（市町村会館管理事業特別会計）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長崎県市町村総合事務組合（市町村会館馬町別館管理事業特別会計）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長崎県市町村総合事務組合（行政不服審査会事業特別会計）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長崎県市町村総合事務組合（交通災害共済事業特別会計）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3pAwAW0tqwGJ74Hb748rpHZLPi6caBJxo0OlDNqCr4lCYOGO/KCc9tdCb+3x4UKCy0PQH5Q+2bBqrliW8gTYw==" saltValue="N7WLtVci/kWD2OfuqG3M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06" t="s">
        <v>555</v>
      </c>
      <c r="D34" s="1206"/>
      <c r="E34" s="1207"/>
      <c r="F34" s="32">
        <v>2.98</v>
      </c>
      <c r="G34" s="33">
        <v>5.48</v>
      </c>
      <c r="H34" s="33">
        <v>5.96</v>
      </c>
      <c r="I34" s="33">
        <v>5.0999999999999996</v>
      </c>
      <c r="J34" s="34">
        <v>6.31</v>
      </c>
      <c r="K34" s="22"/>
      <c r="L34" s="22"/>
      <c r="M34" s="22"/>
      <c r="N34" s="22"/>
      <c r="O34" s="22"/>
      <c r="P34" s="22"/>
    </row>
    <row r="35" spans="1:16" ht="39" customHeight="1">
      <c r="A35" s="22"/>
      <c r="B35" s="35"/>
      <c r="C35" s="1200" t="s">
        <v>556</v>
      </c>
      <c r="D35" s="1201"/>
      <c r="E35" s="1202"/>
      <c r="F35" s="36">
        <v>0.76</v>
      </c>
      <c r="G35" s="37">
        <v>7.0000000000000007E-2</v>
      </c>
      <c r="H35" s="37">
        <v>0.11</v>
      </c>
      <c r="I35" s="37">
        <v>0.34</v>
      </c>
      <c r="J35" s="38">
        <v>1.44</v>
      </c>
      <c r="K35" s="22"/>
      <c r="L35" s="22"/>
      <c r="M35" s="22"/>
      <c r="N35" s="22"/>
      <c r="O35" s="22"/>
      <c r="P35" s="22"/>
    </row>
    <row r="36" spans="1:16" ht="39" customHeight="1">
      <c r="A36" s="22"/>
      <c r="B36" s="35"/>
      <c r="C36" s="1200" t="s">
        <v>557</v>
      </c>
      <c r="D36" s="1201"/>
      <c r="E36" s="1202"/>
      <c r="F36" s="36">
        <v>1.1499999999999999</v>
      </c>
      <c r="G36" s="37">
        <v>0.62</v>
      </c>
      <c r="H36" s="37">
        <v>0.93</v>
      </c>
      <c r="I36" s="37">
        <v>0.67</v>
      </c>
      <c r="J36" s="38">
        <v>0.56999999999999995</v>
      </c>
      <c r="K36" s="22"/>
      <c r="L36" s="22"/>
      <c r="M36" s="22"/>
      <c r="N36" s="22"/>
      <c r="O36" s="22"/>
      <c r="P36" s="22"/>
    </row>
    <row r="37" spans="1:16" ht="39" customHeight="1">
      <c r="A37" s="22"/>
      <c r="B37" s="35"/>
      <c r="C37" s="1200" t="s">
        <v>558</v>
      </c>
      <c r="D37" s="1201"/>
      <c r="E37" s="1202"/>
      <c r="F37" s="36">
        <v>0.37</v>
      </c>
      <c r="G37" s="37">
        <v>0.42</v>
      </c>
      <c r="H37" s="37">
        <v>0.63</v>
      </c>
      <c r="I37" s="37">
        <v>0.27</v>
      </c>
      <c r="J37" s="38">
        <v>0.2</v>
      </c>
      <c r="K37" s="22"/>
      <c r="L37" s="22"/>
      <c r="M37" s="22"/>
      <c r="N37" s="22"/>
      <c r="O37" s="22"/>
      <c r="P37" s="22"/>
    </row>
    <row r="38" spans="1:16" ht="39" customHeight="1">
      <c r="A38" s="22"/>
      <c r="B38" s="35"/>
      <c r="C38" s="1200" t="s">
        <v>559</v>
      </c>
      <c r="D38" s="1201"/>
      <c r="E38" s="1202"/>
      <c r="F38" s="36">
        <v>0.11</v>
      </c>
      <c r="G38" s="37">
        <v>0.23</v>
      </c>
      <c r="H38" s="37">
        <v>0.33</v>
      </c>
      <c r="I38" s="37">
        <v>0.04</v>
      </c>
      <c r="J38" s="38">
        <v>0.18</v>
      </c>
      <c r="K38" s="22"/>
      <c r="L38" s="22"/>
      <c r="M38" s="22"/>
      <c r="N38" s="22"/>
      <c r="O38" s="22"/>
      <c r="P38" s="22"/>
    </row>
    <row r="39" spans="1:16" ht="39" customHeight="1">
      <c r="A39" s="22"/>
      <c r="B39" s="35"/>
      <c r="C39" s="1200" t="s">
        <v>560</v>
      </c>
      <c r="D39" s="1201"/>
      <c r="E39" s="1202"/>
      <c r="F39" s="36">
        <v>0.11</v>
      </c>
      <c r="G39" s="37">
        <v>0.15</v>
      </c>
      <c r="H39" s="37">
        <v>0.3</v>
      </c>
      <c r="I39" s="37">
        <v>0.24</v>
      </c>
      <c r="J39" s="38">
        <v>0.14000000000000001</v>
      </c>
      <c r="K39" s="22"/>
      <c r="L39" s="22"/>
      <c r="M39" s="22"/>
      <c r="N39" s="22"/>
      <c r="O39" s="22"/>
      <c r="P39" s="22"/>
    </row>
    <row r="40" spans="1:16" ht="39" customHeight="1">
      <c r="A40" s="22"/>
      <c r="B40" s="35"/>
      <c r="C40" s="1200" t="s">
        <v>561</v>
      </c>
      <c r="D40" s="1201"/>
      <c r="E40" s="1202"/>
      <c r="F40" s="36">
        <v>0.01</v>
      </c>
      <c r="G40" s="37">
        <v>0.05</v>
      </c>
      <c r="H40" s="37">
        <v>0.01</v>
      </c>
      <c r="I40" s="37">
        <v>0</v>
      </c>
      <c r="J40" s="38">
        <v>0</v>
      </c>
      <c r="K40" s="22"/>
      <c r="L40" s="22"/>
      <c r="M40" s="22"/>
      <c r="N40" s="22"/>
      <c r="O40" s="22"/>
      <c r="P40" s="22"/>
    </row>
    <row r="41" spans="1:16" ht="39" customHeight="1">
      <c r="A41" s="22"/>
      <c r="B41" s="35"/>
      <c r="C41" s="1200" t="s">
        <v>562</v>
      </c>
      <c r="D41" s="1201"/>
      <c r="E41" s="1202"/>
      <c r="F41" s="36">
        <v>2.4300000000000002</v>
      </c>
      <c r="G41" s="37">
        <v>1.01</v>
      </c>
      <c r="H41" s="37">
        <v>1.29</v>
      </c>
      <c r="I41" s="37">
        <v>1.52</v>
      </c>
      <c r="J41" s="38">
        <v>0</v>
      </c>
      <c r="K41" s="22"/>
      <c r="L41" s="22"/>
      <c r="M41" s="22"/>
      <c r="N41" s="22"/>
      <c r="O41" s="22"/>
      <c r="P41" s="22"/>
    </row>
    <row r="42" spans="1:16" ht="39" customHeight="1">
      <c r="A42" s="22"/>
      <c r="B42" s="39"/>
      <c r="C42" s="1200" t="s">
        <v>563</v>
      </c>
      <c r="D42" s="1201"/>
      <c r="E42" s="1202"/>
      <c r="F42" s="36" t="s">
        <v>507</v>
      </c>
      <c r="G42" s="37" t="s">
        <v>507</v>
      </c>
      <c r="H42" s="37" t="s">
        <v>507</v>
      </c>
      <c r="I42" s="37" t="s">
        <v>507</v>
      </c>
      <c r="J42" s="38" t="s">
        <v>507</v>
      </c>
      <c r="K42" s="22"/>
      <c r="L42" s="22"/>
      <c r="M42" s="22"/>
      <c r="N42" s="22"/>
      <c r="O42" s="22"/>
      <c r="P42" s="22"/>
    </row>
    <row r="43" spans="1:16" ht="39" customHeight="1" thickBot="1">
      <c r="A43" s="22"/>
      <c r="B43" s="40"/>
      <c r="C43" s="1203" t="s">
        <v>564</v>
      </c>
      <c r="D43" s="1204"/>
      <c r="E43" s="1205"/>
      <c r="F43" s="41" t="s">
        <v>507</v>
      </c>
      <c r="G43" s="42" t="s">
        <v>507</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5o9ebQJQxnK6gLenx0utE6sIAzTYzo12RQ0eZmGMcfS0b//UUtgL5DcIgl7Hrkztc8GDKRLKZTF9Pp/nw2iBw==" saltValue="UX1UFEyKcd+HfQBtUgs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08" t="s">
        <v>11</v>
      </c>
      <c r="C45" s="1209"/>
      <c r="D45" s="58"/>
      <c r="E45" s="1214" t="s">
        <v>12</v>
      </c>
      <c r="F45" s="1214"/>
      <c r="G45" s="1214"/>
      <c r="H45" s="1214"/>
      <c r="I45" s="1214"/>
      <c r="J45" s="1215"/>
      <c r="K45" s="59">
        <v>310</v>
      </c>
      <c r="L45" s="60">
        <v>335</v>
      </c>
      <c r="M45" s="60">
        <v>340</v>
      </c>
      <c r="N45" s="60">
        <v>349</v>
      </c>
      <c r="O45" s="61">
        <v>359</v>
      </c>
      <c r="P45" s="48"/>
      <c r="Q45" s="48"/>
      <c r="R45" s="48"/>
      <c r="S45" s="48"/>
      <c r="T45" s="48"/>
      <c r="U45" s="48"/>
    </row>
    <row r="46" spans="1:21" ht="30.75" customHeight="1">
      <c r="A46" s="48"/>
      <c r="B46" s="1210"/>
      <c r="C46" s="1211"/>
      <c r="D46" s="62"/>
      <c r="E46" s="1216" t="s">
        <v>13</v>
      </c>
      <c r="F46" s="1216"/>
      <c r="G46" s="1216"/>
      <c r="H46" s="1216"/>
      <c r="I46" s="1216"/>
      <c r="J46" s="1217"/>
      <c r="K46" s="63" t="s">
        <v>507</v>
      </c>
      <c r="L46" s="64" t="s">
        <v>507</v>
      </c>
      <c r="M46" s="64" t="s">
        <v>507</v>
      </c>
      <c r="N46" s="64" t="s">
        <v>507</v>
      </c>
      <c r="O46" s="65" t="s">
        <v>507</v>
      </c>
      <c r="P46" s="48"/>
      <c r="Q46" s="48"/>
      <c r="R46" s="48"/>
      <c r="S46" s="48"/>
      <c r="T46" s="48"/>
      <c r="U46" s="48"/>
    </row>
    <row r="47" spans="1:21" ht="30.75" customHeight="1">
      <c r="A47" s="48"/>
      <c r="B47" s="1210"/>
      <c r="C47" s="1211"/>
      <c r="D47" s="62"/>
      <c r="E47" s="1216" t="s">
        <v>14</v>
      </c>
      <c r="F47" s="1216"/>
      <c r="G47" s="1216"/>
      <c r="H47" s="1216"/>
      <c r="I47" s="1216"/>
      <c r="J47" s="1217"/>
      <c r="K47" s="63" t="s">
        <v>507</v>
      </c>
      <c r="L47" s="64" t="s">
        <v>507</v>
      </c>
      <c r="M47" s="64" t="s">
        <v>507</v>
      </c>
      <c r="N47" s="64" t="s">
        <v>507</v>
      </c>
      <c r="O47" s="65" t="s">
        <v>507</v>
      </c>
      <c r="P47" s="48"/>
      <c r="Q47" s="48"/>
      <c r="R47" s="48"/>
      <c r="S47" s="48"/>
      <c r="T47" s="48"/>
      <c r="U47" s="48"/>
    </row>
    <row r="48" spans="1:21" ht="30.75" customHeight="1">
      <c r="A48" s="48"/>
      <c r="B48" s="1210"/>
      <c r="C48" s="1211"/>
      <c r="D48" s="62"/>
      <c r="E48" s="1216" t="s">
        <v>15</v>
      </c>
      <c r="F48" s="1216"/>
      <c r="G48" s="1216"/>
      <c r="H48" s="1216"/>
      <c r="I48" s="1216"/>
      <c r="J48" s="1217"/>
      <c r="K48" s="63">
        <v>145</v>
      </c>
      <c r="L48" s="64">
        <v>128</v>
      </c>
      <c r="M48" s="64">
        <v>108</v>
      </c>
      <c r="N48" s="64">
        <v>90</v>
      </c>
      <c r="O48" s="65">
        <v>104</v>
      </c>
      <c r="P48" s="48"/>
      <c r="Q48" s="48"/>
      <c r="R48" s="48"/>
      <c r="S48" s="48"/>
      <c r="T48" s="48"/>
      <c r="U48" s="48"/>
    </row>
    <row r="49" spans="1:21" ht="30.75" customHeight="1">
      <c r="A49" s="48"/>
      <c r="B49" s="1210"/>
      <c r="C49" s="1211"/>
      <c r="D49" s="62"/>
      <c r="E49" s="1216" t="s">
        <v>16</v>
      </c>
      <c r="F49" s="1216"/>
      <c r="G49" s="1216"/>
      <c r="H49" s="1216"/>
      <c r="I49" s="1216"/>
      <c r="J49" s="1217"/>
      <c r="K49" s="63" t="s">
        <v>507</v>
      </c>
      <c r="L49" s="64" t="s">
        <v>507</v>
      </c>
      <c r="M49" s="64" t="s">
        <v>507</v>
      </c>
      <c r="N49" s="64" t="s">
        <v>507</v>
      </c>
      <c r="O49" s="65" t="s">
        <v>507</v>
      </c>
      <c r="P49" s="48"/>
      <c r="Q49" s="48"/>
      <c r="R49" s="48"/>
      <c r="S49" s="48"/>
      <c r="T49" s="48"/>
      <c r="U49" s="48"/>
    </row>
    <row r="50" spans="1:21" ht="30.75" customHeight="1">
      <c r="A50" s="48"/>
      <c r="B50" s="1210"/>
      <c r="C50" s="1211"/>
      <c r="D50" s="62"/>
      <c r="E50" s="1216" t="s">
        <v>17</v>
      </c>
      <c r="F50" s="1216"/>
      <c r="G50" s="1216"/>
      <c r="H50" s="1216"/>
      <c r="I50" s="1216"/>
      <c r="J50" s="1217"/>
      <c r="K50" s="63">
        <v>27</v>
      </c>
      <c r="L50" s="64">
        <v>15</v>
      </c>
      <c r="M50" s="64">
        <v>9</v>
      </c>
      <c r="N50" s="64">
        <v>5</v>
      </c>
      <c r="O50" s="65">
        <v>1</v>
      </c>
      <c r="P50" s="48"/>
      <c r="Q50" s="48"/>
      <c r="R50" s="48"/>
      <c r="S50" s="48"/>
      <c r="T50" s="48"/>
      <c r="U50" s="48"/>
    </row>
    <row r="51" spans="1:21" ht="30.75" customHeight="1">
      <c r="A51" s="48"/>
      <c r="B51" s="1212"/>
      <c r="C51" s="1213"/>
      <c r="D51" s="66"/>
      <c r="E51" s="1216" t="s">
        <v>18</v>
      </c>
      <c r="F51" s="1216"/>
      <c r="G51" s="1216"/>
      <c r="H51" s="1216"/>
      <c r="I51" s="1216"/>
      <c r="J51" s="1217"/>
      <c r="K51" s="63" t="s">
        <v>507</v>
      </c>
      <c r="L51" s="64" t="s">
        <v>507</v>
      </c>
      <c r="M51" s="64" t="s">
        <v>507</v>
      </c>
      <c r="N51" s="64" t="s">
        <v>507</v>
      </c>
      <c r="O51" s="65" t="s">
        <v>507</v>
      </c>
      <c r="P51" s="48"/>
      <c r="Q51" s="48"/>
      <c r="R51" s="48"/>
      <c r="S51" s="48"/>
      <c r="T51" s="48"/>
      <c r="U51" s="48"/>
    </row>
    <row r="52" spans="1:21" ht="30.75" customHeight="1">
      <c r="A52" s="48"/>
      <c r="B52" s="1218" t="s">
        <v>19</v>
      </c>
      <c r="C52" s="1219"/>
      <c r="D52" s="66"/>
      <c r="E52" s="1216" t="s">
        <v>20</v>
      </c>
      <c r="F52" s="1216"/>
      <c r="G52" s="1216"/>
      <c r="H52" s="1216"/>
      <c r="I52" s="1216"/>
      <c r="J52" s="1217"/>
      <c r="K52" s="63">
        <v>366</v>
      </c>
      <c r="L52" s="64">
        <v>377</v>
      </c>
      <c r="M52" s="64">
        <v>370</v>
      </c>
      <c r="N52" s="64">
        <v>372</v>
      </c>
      <c r="O52" s="65">
        <v>381</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116</v>
      </c>
      <c r="L53" s="69">
        <v>101</v>
      </c>
      <c r="M53" s="69">
        <v>87</v>
      </c>
      <c r="N53" s="69">
        <v>72</v>
      </c>
      <c r="O53" s="70">
        <v>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c r="B57" s="1224" t="s">
        <v>25</v>
      </c>
      <c r="C57" s="1225"/>
      <c r="D57" s="1228" t="s">
        <v>26</v>
      </c>
      <c r="E57" s="1229"/>
      <c r="F57" s="1229"/>
      <c r="G57" s="1229"/>
      <c r="H57" s="1229"/>
      <c r="I57" s="1229"/>
      <c r="J57" s="1230"/>
      <c r="K57" s="82" t="s">
        <v>594</v>
      </c>
      <c r="L57" s="83" t="s">
        <v>594</v>
      </c>
      <c r="M57" s="83" t="s">
        <v>597</v>
      </c>
      <c r="N57" s="83" t="s">
        <v>598</v>
      </c>
      <c r="O57" s="84" t="s">
        <v>594</v>
      </c>
    </row>
    <row r="58" spans="1:21" ht="31.5" customHeight="1" thickBot="1">
      <c r="B58" s="1226"/>
      <c r="C58" s="1227"/>
      <c r="D58" s="1231" t="s">
        <v>27</v>
      </c>
      <c r="E58" s="1232"/>
      <c r="F58" s="1232"/>
      <c r="G58" s="1232"/>
      <c r="H58" s="1232"/>
      <c r="I58" s="1232"/>
      <c r="J58" s="1233"/>
      <c r="K58" s="85" t="s">
        <v>595</v>
      </c>
      <c r="L58" s="86" t="s">
        <v>596</v>
      </c>
      <c r="M58" s="86" t="s">
        <v>594</v>
      </c>
      <c r="N58" s="86" t="s">
        <v>599</v>
      </c>
      <c r="O58" s="87" t="s">
        <v>600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TC4rQpNjRTWti4zKVboljZCKpIWMR/4JSPspIT/3DN184epwRB3w/0uyUrJoCB0ueXk8160M4FiF7yKDa5z2Q==" saltValue="w6QTBs9ruXpKlO8Bm4tC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549</v>
      </c>
      <c r="J40" s="99" t="s">
        <v>550</v>
      </c>
      <c r="K40" s="99" t="s">
        <v>551</v>
      </c>
      <c r="L40" s="99" t="s">
        <v>552</v>
      </c>
      <c r="M40" s="100" t="s">
        <v>553</v>
      </c>
    </row>
    <row r="41" spans="2:13" ht="27.75" customHeight="1">
      <c r="B41" s="1234" t="s">
        <v>30</v>
      </c>
      <c r="C41" s="1235"/>
      <c r="D41" s="101"/>
      <c r="E41" s="1240" t="s">
        <v>31</v>
      </c>
      <c r="F41" s="1240"/>
      <c r="G41" s="1240"/>
      <c r="H41" s="1241"/>
      <c r="I41" s="102">
        <v>3221</v>
      </c>
      <c r="J41" s="103">
        <v>3147</v>
      </c>
      <c r="K41" s="103">
        <v>3461</v>
      </c>
      <c r="L41" s="103">
        <v>3343</v>
      </c>
      <c r="M41" s="104">
        <v>3319</v>
      </c>
    </row>
    <row r="42" spans="2:13" ht="27.75" customHeight="1">
      <c r="B42" s="1236"/>
      <c r="C42" s="1237"/>
      <c r="D42" s="105"/>
      <c r="E42" s="1242" t="s">
        <v>32</v>
      </c>
      <c r="F42" s="1242"/>
      <c r="G42" s="1242"/>
      <c r="H42" s="1243"/>
      <c r="I42" s="106">
        <v>30</v>
      </c>
      <c r="J42" s="107">
        <v>15</v>
      </c>
      <c r="K42" s="107">
        <v>5</v>
      </c>
      <c r="L42" s="107">
        <v>1</v>
      </c>
      <c r="M42" s="108">
        <v>1</v>
      </c>
    </row>
    <row r="43" spans="2:13" ht="27.75" customHeight="1">
      <c r="B43" s="1236"/>
      <c r="C43" s="1237"/>
      <c r="D43" s="105"/>
      <c r="E43" s="1242" t="s">
        <v>33</v>
      </c>
      <c r="F43" s="1242"/>
      <c r="G43" s="1242"/>
      <c r="H43" s="1243"/>
      <c r="I43" s="106">
        <v>1382</v>
      </c>
      <c r="J43" s="107">
        <v>1274</v>
      </c>
      <c r="K43" s="107">
        <v>1157</v>
      </c>
      <c r="L43" s="107">
        <v>1026</v>
      </c>
      <c r="M43" s="108">
        <v>850</v>
      </c>
    </row>
    <row r="44" spans="2:13" ht="27.75" customHeight="1">
      <c r="B44" s="1236"/>
      <c r="C44" s="1237"/>
      <c r="D44" s="105"/>
      <c r="E44" s="1242" t="s">
        <v>34</v>
      </c>
      <c r="F44" s="1242"/>
      <c r="G44" s="1242"/>
      <c r="H44" s="1243"/>
      <c r="I44" s="106" t="s">
        <v>507</v>
      </c>
      <c r="J44" s="107" t="s">
        <v>507</v>
      </c>
      <c r="K44" s="107" t="s">
        <v>507</v>
      </c>
      <c r="L44" s="107" t="s">
        <v>507</v>
      </c>
      <c r="M44" s="108" t="s">
        <v>507</v>
      </c>
    </row>
    <row r="45" spans="2:13" ht="27.75" customHeight="1">
      <c r="B45" s="1236"/>
      <c r="C45" s="1237"/>
      <c r="D45" s="105"/>
      <c r="E45" s="1242" t="s">
        <v>35</v>
      </c>
      <c r="F45" s="1242"/>
      <c r="G45" s="1242"/>
      <c r="H45" s="1243"/>
      <c r="I45" s="106">
        <v>369</v>
      </c>
      <c r="J45" s="107">
        <v>387</v>
      </c>
      <c r="K45" s="107">
        <v>368</v>
      </c>
      <c r="L45" s="107">
        <v>321</v>
      </c>
      <c r="M45" s="108">
        <v>341</v>
      </c>
    </row>
    <row r="46" spans="2:13" ht="27.75" customHeight="1">
      <c r="B46" s="1236"/>
      <c r="C46" s="1237"/>
      <c r="D46" s="109"/>
      <c r="E46" s="1242" t="s">
        <v>36</v>
      </c>
      <c r="F46" s="1242"/>
      <c r="G46" s="1242"/>
      <c r="H46" s="1243"/>
      <c r="I46" s="106" t="s">
        <v>507</v>
      </c>
      <c r="J46" s="107" t="s">
        <v>507</v>
      </c>
      <c r="K46" s="107" t="s">
        <v>507</v>
      </c>
      <c r="L46" s="107" t="s">
        <v>507</v>
      </c>
      <c r="M46" s="108" t="s">
        <v>507</v>
      </c>
    </row>
    <row r="47" spans="2:13" ht="27.75" customHeight="1">
      <c r="B47" s="1236"/>
      <c r="C47" s="1237"/>
      <c r="D47" s="110"/>
      <c r="E47" s="1244" t="s">
        <v>37</v>
      </c>
      <c r="F47" s="1245"/>
      <c r="G47" s="1245"/>
      <c r="H47" s="1246"/>
      <c r="I47" s="106" t="s">
        <v>507</v>
      </c>
      <c r="J47" s="107" t="s">
        <v>507</v>
      </c>
      <c r="K47" s="107" t="s">
        <v>507</v>
      </c>
      <c r="L47" s="107" t="s">
        <v>507</v>
      </c>
      <c r="M47" s="108" t="s">
        <v>507</v>
      </c>
    </row>
    <row r="48" spans="2:13" ht="27.75" customHeight="1">
      <c r="B48" s="1236"/>
      <c r="C48" s="1237"/>
      <c r="D48" s="105"/>
      <c r="E48" s="1242" t="s">
        <v>38</v>
      </c>
      <c r="F48" s="1242"/>
      <c r="G48" s="1242"/>
      <c r="H48" s="1243"/>
      <c r="I48" s="106" t="s">
        <v>507</v>
      </c>
      <c r="J48" s="107" t="s">
        <v>507</v>
      </c>
      <c r="K48" s="107" t="s">
        <v>507</v>
      </c>
      <c r="L48" s="107" t="s">
        <v>507</v>
      </c>
      <c r="M48" s="108" t="s">
        <v>507</v>
      </c>
    </row>
    <row r="49" spans="2:13" ht="27.75" customHeight="1">
      <c r="B49" s="1238"/>
      <c r="C49" s="1239"/>
      <c r="D49" s="105"/>
      <c r="E49" s="1242" t="s">
        <v>39</v>
      </c>
      <c r="F49" s="1242"/>
      <c r="G49" s="1242"/>
      <c r="H49" s="1243"/>
      <c r="I49" s="106" t="s">
        <v>507</v>
      </c>
      <c r="J49" s="107" t="s">
        <v>507</v>
      </c>
      <c r="K49" s="107" t="s">
        <v>507</v>
      </c>
      <c r="L49" s="107" t="s">
        <v>507</v>
      </c>
      <c r="M49" s="108" t="s">
        <v>507</v>
      </c>
    </row>
    <row r="50" spans="2:13" ht="27.75" customHeight="1">
      <c r="B50" s="1247" t="s">
        <v>40</v>
      </c>
      <c r="C50" s="1248"/>
      <c r="D50" s="111"/>
      <c r="E50" s="1242" t="s">
        <v>41</v>
      </c>
      <c r="F50" s="1242"/>
      <c r="G50" s="1242"/>
      <c r="H50" s="1243"/>
      <c r="I50" s="106">
        <v>2352</v>
      </c>
      <c r="J50" s="107">
        <v>2421</v>
      </c>
      <c r="K50" s="107">
        <v>2442</v>
      </c>
      <c r="L50" s="107">
        <v>2948</v>
      </c>
      <c r="M50" s="108">
        <v>2989</v>
      </c>
    </row>
    <row r="51" spans="2:13" ht="27.75" customHeight="1">
      <c r="B51" s="1236"/>
      <c r="C51" s="1237"/>
      <c r="D51" s="105"/>
      <c r="E51" s="1242" t="s">
        <v>42</v>
      </c>
      <c r="F51" s="1242"/>
      <c r="G51" s="1242"/>
      <c r="H51" s="1243"/>
      <c r="I51" s="106">
        <v>105</v>
      </c>
      <c r="J51" s="107">
        <v>114</v>
      </c>
      <c r="K51" s="107">
        <v>156</v>
      </c>
      <c r="L51" s="107">
        <v>163</v>
      </c>
      <c r="M51" s="108">
        <v>166</v>
      </c>
    </row>
    <row r="52" spans="2:13" ht="27.75" customHeight="1">
      <c r="B52" s="1238"/>
      <c r="C52" s="1239"/>
      <c r="D52" s="105"/>
      <c r="E52" s="1242" t="s">
        <v>43</v>
      </c>
      <c r="F52" s="1242"/>
      <c r="G52" s="1242"/>
      <c r="H52" s="1243"/>
      <c r="I52" s="106">
        <v>3255</v>
      </c>
      <c r="J52" s="107">
        <v>3054</v>
      </c>
      <c r="K52" s="107">
        <v>3145</v>
      </c>
      <c r="L52" s="107">
        <v>3162</v>
      </c>
      <c r="M52" s="108">
        <v>2948</v>
      </c>
    </row>
    <row r="53" spans="2:13" ht="27.75" customHeight="1" thickBot="1">
      <c r="B53" s="1249" t="s">
        <v>44</v>
      </c>
      <c r="C53" s="1250"/>
      <c r="D53" s="112"/>
      <c r="E53" s="1251" t="s">
        <v>45</v>
      </c>
      <c r="F53" s="1251"/>
      <c r="G53" s="1251"/>
      <c r="H53" s="1252"/>
      <c r="I53" s="113">
        <v>-710</v>
      </c>
      <c r="J53" s="114">
        <v>-766</v>
      </c>
      <c r="K53" s="114">
        <v>-750</v>
      </c>
      <c r="L53" s="114">
        <v>-1582</v>
      </c>
      <c r="M53" s="115">
        <v>-1591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P7fTOC/PlhAqBgEVSoSOYogOIlIeoSrI7kHUaHAm6igI7u5fsFYKuRKOE/tRfwAs96X2wPC7D932yvLNI0PA==" saltValue="eX2tr+KcDCz2ulC9hKb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551</v>
      </c>
      <c r="G54" s="124" t="s">
        <v>552</v>
      </c>
      <c r="H54" s="125" t="s">
        <v>553</v>
      </c>
    </row>
    <row r="55" spans="2:8" ht="52.5" customHeight="1">
      <c r="B55" s="126"/>
      <c r="C55" s="1261" t="s">
        <v>48</v>
      </c>
      <c r="D55" s="1261"/>
      <c r="E55" s="1262"/>
      <c r="F55" s="127">
        <v>188</v>
      </c>
      <c r="G55" s="127">
        <v>286</v>
      </c>
      <c r="H55" s="128">
        <v>286</v>
      </c>
    </row>
    <row r="56" spans="2:8" ht="52.5" customHeight="1">
      <c r="B56" s="129"/>
      <c r="C56" s="1263" t="s">
        <v>49</v>
      </c>
      <c r="D56" s="1263"/>
      <c r="E56" s="1264"/>
      <c r="F56" s="130">
        <v>381</v>
      </c>
      <c r="G56" s="130">
        <v>485</v>
      </c>
      <c r="H56" s="131">
        <v>472</v>
      </c>
    </row>
    <row r="57" spans="2:8" ht="53.25" customHeight="1">
      <c r="B57" s="129"/>
      <c r="C57" s="1265" t="s">
        <v>50</v>
      </c>
      <c r="D57" s="1265"/>
      <c r="E57" s="1266"/>
      <c r="F57" s="132">
        <v>1916</v>
      </c>
      <c r="G57" s="132">
        <v>1950</v>
      </c>
      <c r="H57" s="133">
        <v>2003</v>
      </c>
    </row>
    <row r="58" spans="2:8" ht="45.75" customHeight="1">
      <c r="B58" s="134"/>
      <c r="C58" s="1253" t="s">
        <v>605</v>
      </c>
      <c r="D58" s="1254"/>
      <c r="E58" s="1255"/>
      <c r="F58" s="135">
        <v>974</v>
      </c>
      <c r="G58" s="135">
        <v>946</v>
      </c>
      <c r="H58" s="136">
        <v>997</v>
      </c>
    </row>
    <row r="59" spans="2:8" ht="45.75" customHeight="1">
      <c r="B59" s="134"/>
      <c r="C59" s="1253" t="s">
        <v>601</v>
      </c>
      <c r="D59" s="1254"/>
      <c r="E59" s="1255"/>
      <c r="F59" s="135">
        <v>366</v>
      </c>
      <c r="G59" s="135">
        <v>337</v>
      </c>
      <c r="H59" s="136">
        <v>338</v>
      </c>
    </row>
    <row r="60" spans="2:8" ht="45.75" customHeight="1">
      <c r="B60" s="134"/>
      <c r="C60" s="1253" t="s">
        <v>602</v>
      </c>
      <c r="D60" s="1254"/>
      <c r="E60" s="1255"/>
      <c r="F60" s="135">
        <v>131</v>
      </c>
      <c r="G60" s="135">
        <v>132</v>
      </c>
      <c r="H60" s="136">
        <v>134</v>
      </c>
    </row>
    <row r="61" spans="2:8" ht="45.75" customHeight="1">
      <c r="B61" s="134"/>
      <c r="C61" s="1253" t="s">
        <v>603</v>
      </c>
      <c r="D61" s="1254"/>
      <c r="E61" s="1255"/>
      <c r="F61" s="135">
        <v>54</v>
      </c>
      <c r="G61" s="135">
        <v>124</v>
      </c>
      <c r="H61" s="136">
        <v>124</v>
      </c>
    </row>
    <row r="62" spans="2:8" ht="45.75" customHeight="1" thickBot="1">
      <c r="B62" s="137"/>
      <c r="C62" s="1256" t="s">
        <v>604</v>
      </c>
      <c r="D62" s="1257"/>
      <c r="E62" s="1258"/>
      <c r="F62" s="138">
        <v>103</v>
      </c>
      <c r="G62" s="138">
        <v>98</v>
      </c>
      <c r="H62" s="139">
        <v>97</v>
      </c>
    </row>
    <row r="63" spans="2:8" ht="52.5" customHeight="1" thickBot="1">
      <c r="B63" s="140"/>
      <c r="C63" s="1259" t="s">
        <v>51</v>
      </c>
      <c r="D63" s="1259"/>
      <c r="E63" s="1260"/>
      <c r="F63" s="141">
        <v>2485</v>
      </c>
      <c r="G63" s="141">
        <v>2721</v>
      </c>
      <c r="H63" s="142">
        <v>2761</v>
      </c>
    </row>
    <row r="64" spans="2:8" ht="15" customHeight="1"/>
    <row r="65" ht="0" hidden="1" customHeight="1"/>
    <row r="66" ht="0" hidden="1" customHeight="1"/>
  </sheetData>
  <sheetProtection algorithmName="SHA-512" hashValue="jTjCqdSICCHgqL1oVoM5PmTH0qw/fPDeUucP9hxma0upVguXluFHGz9iZ8Sh19Wvrhrfue72bFhodxWrwvYqRg==" saltValue="+im39IBfaB5Z1JcGDhdp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1" zoomScale="85" zoomScaleNormal="85" zoomScaleSheetLayoutView="55" workbookViewId="0">
      <selection activeCell="DE30" sqref="DE30"/>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607</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608</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609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610</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549</v>
      </c>
      <c r="BQ50" s="1301"/>
      <c r="BR50" s="1301"/>
      <c r="BS50" s="1301"/>
      <c r="BT50" s="1301"/>
      <c r="BU50" s="1301"/>
      <c r="BV50" s="1301"/>
      <c r="BW50" s="1301"/>
      <c r="BX50" s="1301" t="s">
        <v>550</v>
      </c>
      <c r="BY50" s="1301"/>
      <c r="BZ50" s="1301"/>
      <c r="CA50" s="1301"/>
      <c r="CB50" s="1301"/>
      <c r="CC50" s="1301"/>
      <c r="CD50" s="1301"/>
      <c r="CE50" s="1301"/>
      <c r="CF50" s="1301" t="s">
        <v>551</v>
      </c>
      <c r="CG50" s="1301"/>
      <c r="CH50" s="1301"/>
      <c r="CI50" s="1301"/>
      <c r="CJ50" s="1301"/>
      <c r="CK50" s="1301"/>
      <c r="CL50" s="1301"/>
      <c r="CM50" s="1301"/>
      <c r="CN50" s="1301" t="s">
        <v>552</v>
      </c>
      <c r="CO50" s="1301"/>
      <c r="CP50" s="1301"/>
      <c r="CQ50" s="1301"/>
      <c r="CR50" s="1301"/>
      <c r="CS50" s="1301"/>
      <c r="CT50" s="1301"/>
      <c r="CU50" s="1301"/>
      <c r="CV50" s="1301" t="s">
        <v>553</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611</v>
      </c>
      <c r="AO51" s="1305"/>
      <c r="AP51" s="1305"/>
      <c r="AQ51" s="1305"/>
      <c r="AR51" s="1305"/>
      <c r="AS51" s="1305"/>
      <c r="AT51" s="1305"/>
      <c r="AU51" s="1305"/>
      <c r="AV51" s="1305"/>
      <c r="AW51" s="1305"/>
      <c r="AX51" s="1305"/>
      <c r="AY51" s="1305"/>
      <c r="AZ51" s="1305"/>
      <c r="BA51" s="1305"/>
      <c r="BB51" s="1305" t="s">
        <v>612</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6"/>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613</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62.2</v>
      </c>
      <c r="BY53" s="1307"/>
      <c r="BZ53" s="1307"/>
      <c r="CA53" s="1307"/>
      <c r="CB53" s="1307"/>
      <c r="CC53" s="1307"/>
      <c r="CD53" s="1307"/>
      <c r="CE53" s="1307"/>
      <c r="CF53" s="1307">
        <v>63.5</v>
      </c>
      <c r="CG53" s="1307"/>
      <c r="CH53" s="1307"/>
      <c r="CI53" s="1307"/>
      <c r="CJ53" s="1307"/>
      <c r="CK53" s="1307"/>
      <c r="CL53" s="1307"/>
      <c r="CM53" s="1307"/>
      <c r="CN53" s="1307">
        <v>64.900000000000006</v>
      </c>
      <c r="CO53" s="1307"/>
      <c r="CP53" s="1307"/>
      <c r="CQ53" s="1307"/>
      <c r="CR53" s="1307"/>
      <c r="CS53" s="1307"/>
      <c r="CT53" s="1307"/>
      <c r="CU53" s="1307"/>
      <c r="CV53" s="1306"/>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614</v>
      </c>
      <c r="AO55" s="1301"/>
      <c r="AP55" s="1301"/>
      <c r="AQ55" s="1301"/>
      <c r="AR55" s="1301"/>
      <c r="AS55" s="1301"/>
      <c r="AT55" s="1301"/>
      <c r="AU55" s="1301"/>
      <c r="AV55" s="1301"/>
      <c r="AW55" s="1301"/>
      <c r="AX55" s="1301"/>
      <c r="AY55" s="1301"/>
      <c r="AZ55" s="1301"/>
      <c r="BA55" s="1301"/>
      <c r="BB55" s="1305" t="s">
        <v>615</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6"/>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613</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54.2</v>
      </c>
      <c r="BY57" s="1307"/>
      <c r="BZ57" s="1307"/>
      <c r="CA57" s="1307"/>
      <c r="CB57" s="1307"/>
      <c r="CC57" s="1307"/>
      <c r="CD57" s="1307"/>
      <c r="CE57" s="1307"/>
      <c r="CF57" s="1307">
        <v>56.3</v>
      </c>
      <c r="CG57" s="1307"/>
      <c r="CH57" s="1307"/>
      <c r="CI57" s="1307"/>
      <c r="CJ57" s="1307"/>
      <c r="CK57" s="1307"/>
      <c r="CL57" s="1307"/>
      <c r="CM57" s="1307"/>
      <c r="CN57" s="1307">
        <v>57.6</v>
      </c>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616</v>
      </c>
    </row>
    <row r="64" spans="1:109">
      <c r="B64" s="1276"/>
      <c r="G64" s="1283"/>
      <c r="I64" s="1317"/>
      <c r="J64" s="1317"/>
      <c r="K64" s="1317"/>
      <c r="L64" s="1317"/>
      <c r="M64" s="1317"/>
      <c r="N64" s="1318"/>
      <c r="AM64" s="1283"/>
      <c r="AN64" s="1283" t="s">
        <v>608</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617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610</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549</v>
      </c>
      <c r="BQ72" s="1301"/>
      <c r="BR72" s="1301"/>
      <c r="BS72" s="1301"/>
      <c r="BT72" s="1301"/>
      <c r="BU72" s="1301"/>
      <c r="BV72" s="1301"/>
      <c r="BW72" s="1301"/>
      <c r="BX72" s="1301" t="s">
        <v>550</v>
      </c>
      <c r="BY72" s="1301"/>
      <c r="BZ72" s="1301"/>
      <c r="CA72" s="1301"/>
      <c r="CB72" s="1301"/>
      <c r="CC72" s="1301"/>
      <c r="CD72" s="1301"/>
      <c r="CE72" s="1301"/>
      <c r="CF72" s="1301" t="s">
        <v>551</v>
      </c>
      <c r="CG72" s="1301"/>
      <c r="CH72" s="1301"/>
      <c r="CI72" s="1301"/>
      <c r="CJ72" s="1301"/>
      <c r="CK72" s="1301"/>
      <c r="CL72" s="1301"/>
      <c r="CM72" s="1301"/>
      <c r="CN72" s="1301" t="s">
        <v>552</v>
      </c>
      <c r="CO72" s="1301"/>
      <c r="CP72" s="1301"/>
      <c r="CQ72" s="1301"/>
      <c r="CR72" s="1301"/>
      <c r="CS72" s="1301"/>
      <c r="CT72" s="1301"/>
      <c r="CU72" s="1301"/>
      <c r="CV72" s="1301" t="s">
        <v>553</v>
      </c>
      <c r="CW72" s="1301"/>
      <c r="CX72" s="1301"/>
      <c r="CY72" s="1301"/>
      <c r="CZ72" s="1301"/>
      <c r="DA72" s="1301"/>
      <c r="DB72" s="1301"/>
      <c r="DC72" s="1301"/>
    </row>
    <row r="73" spans="2:107">
      <c r="B73" s="1276"/>
      <c r="G73" s="1302"/>
      <c r="H73" s="1302"/>
      <c r="I73" s="1302"/>
      <c r="J73" s="1302"/>
      <c r="K73" s="1324"/>
      <c r="L73" s="1324"/>
      <c r="M73" s="1324"/>
      <c r="N73" s="1324"/>
      <c r="AM73" s="1294"/>
      <c r="AN73" s="1305" t="s">
        <v>611</v>
      </c>
      <c r="AO73" s="1305"/>
      <c r="AP73" s="1305"/>
      <c r="AQ73" s="1305"/>
      <c r="AR73" s="1305"/>
      <c r="AS73" s="1305"/>
      <c r="AT73" s="1305"/>
      <c r="AU73" s="1305"/>
      <c r="AV73" s="1305"/>
      <c r="AW73" s="1305"/>
      <c r="AX73" s="1305"/>
      <c r="AY73" s="1305"/>
      <c r="AZ73" s="1305"/>
      <c r="BA73" s="1305"/>
      <c r="BB73" s="1305" t="s">
        <v>618</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619</v>
      </c>
      <c r="BC75" s="1305"/>
      <c r="BD75" s="1305"/>
      <c r="BE75" s="1305"/>
      <c r="BF75" s="1305"/>
      <c r="BG75" s="1305"/>
      <c r="BH75" s="1305"/>
      <c r="BI75" s="1305"/>
      <c r="BJ75" s="1305"/>
      <c r="BK75" s="1305"/>
      <c r="BL75" s="1305"/>
      <c r="BM75" s="1305"/>
      <c r="BN75" s="1305"/>
      <c r="BO75" s="1305"/>
      <c r="BP75" s="1307">
        <v>9.6</v>
      </c>
      <c r="BQ75" s="1307"/>
      <c r="BR75" s="1307"/>
      <c r="BS75" s="1307"/>
      <c r="BT75" s="1307"/>
      <c r="BU75" s="1307"/>
      <c r="BV75" s="1307"/>
      <c r="BW75" s="1307"/>
      <c r="BX75" s="1307">
        <v>8.1999999999999993</v>
      </c>
      <c r="BY75" s="1307"/>
      <c r="BZ75" s="1307"/>
      <c r="CA75" s="1307"/>
      <c r="CB75" s="1307"/>
      <c r="CC75" s="1307"/>
      <c r="CD75" s="1307"/>
      <c r="CE75" s="1307"/>
      <c r="CF75" s="1307">
        <v>6.6</v>
      </c>
      <c r="CG75" s="1307"/>
      <c r="CH75" s="1307"/>
      <c r="CI75" s="1307"/>
      <c r="CJ75" s="1307"/>
      <c r="CK75" s="1307"/>
      <c r="CL75" s="1307"/>
      <c r="CM75" s="1307"/>
      <c r="CN75" s="1307">
        <v>5.5</v>
      </c>
      <c r="CO75" s="1307"/>
      <c r="CP75" s="1307"/>
      <c r="CQ75" s="1307"/>
      <c r="CR75" s="1307"/>
      <c r="CS75" s="1307"/>
      <c r="CT75" s="1307"/>
      <c r="CU75" s="1307"/>
      <c r="CV75" s="1307">
        <v>5</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614</v>
      </c>
      <c r="AO77" s="1301"/>
      <c r="AP77" s="1301"/>
      <c r="AQ77" s="1301"/>
      <c r="AR77" s="1301"/>
      <c r="AS77" s="1301"/>
      <c r="AT77" s="1301"/>
      <c r="AU77" s="1301"/>
      <c r="AV77" s="1301"/>
      <c r="AW77" s="1301"/>
      <c r="AX77" s="1301"/>
      <c r="AY77" s="1301"/>
      <c r="AZ77" s="1301"/>
      <c r="BA77" s="1301"/>
      <c r="BB77" s="1305" t="s">
        <v>618</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619</v>
      </c>
      <c r="BC79" s="1305"/>
      <c r="BD79" s="1305"/>
      <c r="BE79" s="1305"/>
      <c r="BF79" s="1305"/>
      <c r="BG79" s="1305"/>
      <c r="BH79" s="1305"/>
      <c r="BI79" s="1305"/>
      <c r="BJ79" s="1305"/>
      <c r="BK79" s="1305"/>
      <c r="BL79" s="1305"/>
      <c r="BM79" s="1305"/>
      <c r="BN79" s="1305"/>
      <c r="BO79" s="1305"/>
      <c r="BP79" s="1307">
        <v>8.1999999999999993</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CnKxWfGOmpebv4vh4Qut58zzDCeCEYbSMktDdqh8uq0oXkEqFfjUaWlb3vLHVlI895u0IWidJ/0Wz7OU4kIVBw==" saltValue="hD2l0PrnKgRN1pR12G2BQ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2" zoomScale="70" zoomScaleNormal="70" zoomScaleSheetLayoutView="70" workbookViewId="0">
      <selection activeCell="DE30" sqref="DE30"/>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aWZnb3NWYKiA5ff9fcxMmxnlpJnpCmiIQ+tMSmq7Ou92lPDwc4I1dvXdiV1yIm2YCaAbBbn6wZEa06RHWMj8Q==" saltValue="umSu0dEOBTChjkj0tGfS2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2" zoomScale="70" zoomScaleNormal="70" zoomScaleSheetLayoutView="55" workbookViewId="0">
      <selection activeCell="DE30" sqref="DE30"/>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2tU9HIdD+2QwmWxq6oA6oMYZuAd4dzisa5PO3afrozddTuF3dHP05tVOf6YfXR8tuBR8/pe240WHQuEK/EIfEQ==" saltValue="8DS12tbc+TVwFIct19K6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546</v>
      </c>
      <c r="G2" s="156"/>
      <c r="H2" s="157"/>
    </row>
    <row r="3" spans="1:8">
      <c r="A3" s="153" t="s">
        <v>539</v>
      </c>
      <c r="B3" s="158"/>
      <c r="C3" s="159"/>
      <c r="D3" s="160">
        <v>220447</v>
      </c>
      <c r="E3" s="161"/>
      <c r="F3" s="162">
        <v>333013</v>
      </c>
      <c r="G3" s="163"/>
      <c r="H3" s="164"/>
    </row>
    <row r="4" spans="1:8">
      <c r="A4" s="165"/>
      <c r="B4" s="166"/>
      <c r="C4" s="167"/>
      <c r="D4" s="168">
        <v>78893</v>
      </c>
      <c r="E4" s="169"/>
      <c r="F4" s="170">
        <v>126732</v>
      </c>
      <c r="G4" s="171"/>
      <c r="H4" s="172"/>
    </row>
    <row r="5" spans="1:8">
      <c r="A5" s="153" t="s">
        <v>541</v>
      </c>
      <c r="B5" s="158"/>
      <c r="C5" s="159"/>
      <c r="D5" s="160">
        <v>118742</v>
      </c>
      <c r="E5" s="161"/>
      <c r="F5" s="162">
        <v>280458</v>
      </c>
      <c r="G5" s="163"/>
      <c r="H5" s="164"/>
    </row>
    <row r="6" spans="1:8">
      <c r="A6" s="165"/>
      <c r="B6" s="166"/>
      <c r="C6" s="167"/>
      <c r="D6" s="168">
        <v>47417</v>
      </c>
      <c r="E6" s="169"/>
      <c r="F6" s="170">
        <v>127286</v>
      </c>
      <c r="G6" s="171"/>
      <c r="H6" s="172"/>
    </row>
    <row r="7" spans="1:8">
      <c r="A7" s="153" t="s">
        <v>542</v>
      </c>
      <c r="B7" s="158"/>
      <c r="C7" s="159"/>
      <c r="D7" s="160">
        <v>362597</v>
      </c>
      <c r="E7" s="161"/>
      <c r="F7" s="162">
        <v>291945</v>
      </c>
      <c r="G7" s="163"/>
      <c r="H7" s="164"/>
    </row>
    <row r="8" spans="1:8">
      <c r="A8" s="165"/>
      <c r="B8" s="166"/>
      <c r="C8" s="167"/>
      <c r="D8" s="168">
        <v>228217</v>
      </c>
      <c r="E8" s="169"/>
      <c r="F8" s="170">
        <v>127651</v>
      </c>
      <c r="G8" s="171"/>
      <c r="H8" s="172"/>
    </row>
    <row r="9" spans="1:8">
      <c r="A9" s="153" t="s">
        <v>543</v>
      </c>
      <c r="B9" s="158"/>
      <c r="C9" s="159"/>
      <c r="D9" s="160">
        <v>151863</v>
      </c>
      <c r="E9" s="161"/>
      <c r="F9" s="162">
        <v>291173</v>
      </c>
      <c r="G9" s="163"/>
      <c r="H9" s="164"/>
    </row>
    <row r="10" spans="1:8">
      <c r="A10" s="165"/>
      <c r="B10" s="166"/>
      <c r="C10" s="167"/>
      <c r="D10" s="168">
        <v>58666</v>
      </c>
      <c r="E10" s="169"/>
      <c r="F10" s="170">
        <v>119071</v>
      </c>
      <c r="G10" s="171"/>
      <c r="H10" s="172"/>
    </row>
    <row r="11" spans="1:8">
      <c r="A11" s="153" t="s">
        <v>544</v>
      </c>
      <c r="B11" s="158"/>
      <c r="C11" s="159"/>
      <c r="D11" s="160">
        <v>295764</v>
      </c>
      <c r="E11" s="161"/>
      <c r="F11" s="162">
        <v>271581</v>
      </c>
      <c r="G11" s="163"/>
      <c r="H11" s="164"/>
    </row>
    <row r="12" spans="1:8">
      <c r="A12" s="165"/>
      <c r="B12" s="166"/>
      <c r="C12" s="173"/>
      <c r="D12" s="168">
        <v>105001</v>
      </c>
      <c r="E12" s="169"/>
      <c r="F12" s="170">
        <v>117844</v>
      </c>
      <c r="G12" s="171"/>
      <c r="H12" s="172"/>
    </row>
    <row r="13" spans="1:8">
      <c r="A13" s="153"/>
      <c r="B13" s="158"/>
      <c r="C13" s="174"/>
      <c r="D13" s="175">
        <v>229883</v>
      </c>
      <c r="E13" s="176"/>
      <c r="F13" s="177">
        <v>293634</v>
      </c>
      <c r="G13" s="178"/>
      <c r="H13" s="164"/>
    </row>
    <row r="14" spans="1:8">
      <c r="A14" s="165"/>
      <c r="B14" s="166"/>
      <c r="C14" s="167"/>
      <c r="D14" s="168">
        <v>103639</v>
      </c>
      <c r="E14" s="169"/>
      <c r="F14" s="170">
        <v>123717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2.98</v>
      </c>
      <c r="C19" s="179">
        <f>ROUND(VALUE(SUBSTITUTE(実質収支比率等に係る経年分析!G$48,"▲","-")),2)</f>
        <v>5.49</v>
      </c>
      <c r="D19" s="179">
        <f>ROUND(VALUE(SUBSTITUTE(実質収支比率等に係る経年分析!H$48,"▲","-")),2)</f>
        <v>5.97</v>
      </c>
      <c r="E19" s="179">
        <f>ROUND(VALUE(SUBSTITUTE(実質収支比率等に係る経年分析!I$48,"▲","-")),2)</f>
        <v>5.1100000000000003</v>
      </c>
      <c r="F19" s="179">
        <f>ROUND(VALUE(SUBSTITUTE(実質収支比率等に係る経年分析!J$48,"▲","-")),2)</f>
        <v>6.32</v>
      </c>
    </row>
    <row r="20" spans="1:11">
      <c r="A20" s="179" t="s">
        <v>55</v>
      </c>
      <c r="B20" s="179">
        <f>ROUND(VALUE(SUBSTITUTE(実質収支比率等に係る経年分析!F$47,"▲","-")),2)</f>
        <v>10.43</v>
      </c>
      <c r="C20" s="179">
        <f>ROUND(VALUE(SUBSTITUTE(実質収支比率等に係る経年分析!G$47,"▲","-")),2)</f>
        <v>9.74</v>
      </c>
      <c r="D20" s="179">
        <f>ROUND(VALUE(SUBSTITUTE(実質収支比率等に係る経年分析!H$47,"▲","-")),2)</f>
        <v>9.7899999999999991</v>
      </c>
      <c r="E20" s="179">
        <f>ROUND(VALUE(SUBSTITUTE(実質収支比率等に係る経年分析!I$47,"▲","-")),2)</f>
        <v>14.52</v>
      </c>
      <c r="F20" s="179">
        <f>ROUND(VALUE(SUBSTITUTE(実質収支比率等に係る経年分析!J$47,"▲","-")),2)</f>
        <v>14.65</v>
      </c>
    </row>
    <row r="21" spans="1:11">
      <c r="A21" s="179" t="s">
        <v>56</v>
      </c>
      <c r="B21" s="179">
        <f>IF(ISNUMBER(VALUE(SUBSTITUTE(実質収支比率等に係る経年分析!F$49,"▲","-"))),ROUND(VALUE(SUBSTITUTE(実質収支比率等に係る経年分析!F$49,"▲","-")),2),NA())</f>
        <v>-0.13</v>
      </c>
      <c r="C21" s="179">
        <f>IF(ISNUMBER(VALUE(SUBSTITUTE(実質収支比率等に係る経年分析!G$49,"▲","-"))),ROUND(VALUE(SUBSTITUTE(実質収支比率等に係る経年分析!G$49,"▲","-")),2),NA())</f>
        <v>2.72</v>
      </c>
      <c r="D21" s="179">
        <f>IF(ISNUMBER(VALUE(SUBSTITUTE(実質収支比率等に係る経年分析!H$49,"▲","-"))),ROUND(VALUE(SUBSTITUTE(実質収支比率等に係る経年分析!H$49,"▲","-")),2),NA())</f>
        <v>0.47</v>
      </c>
      <c r="E21" s="179">
        <f>IF(ISNUMBER(VALUE(SUBSTITUTE(実質収支比率等に係る経年分析!I$49,"▲","-"))),ROUND(VALUE(SUBSTITUTE(実質収支比率等に係る経年分析!I$49,"▲","-")),2),NA())</f>
        <v>4.3</v>
      </c>
      <c r="F21" s="179">
        <f>IF(ISNUMBER(VALUE(SUBSTITUTE(実質収支比率等に係る経年分析!J$49,"▲","-"))),ROUND(VALUE(SUBSTITUTE(実質収支比率等に係る経年分析!J$49,"▲","-")),2),NA())</f>
        <v>1.18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小値賀町介護保険事業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2.4300000000000002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1.01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1.29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1.52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小値賀町後期高齢者医療事業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小値賀町簡易水道事業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0.14000000000000001</v>
      </c>
    </row>
    <row r="32" spans="1:11">
      <c r="A32" s="180" t="str">
        <f>IF(連結実質赤字比率に係る赤字・黒字の構成分析!C$38="",NA(),連結実質赤字比率に係る赤字・黒字の構成分析!C$38)</f>
        <v>小値賀町渡船事業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0.18</v>
      </c>
    </row>
    <row r="33" spans="1:16">
      <c r="A33" s="180" t="str">
        <f>IF(連結実質赤字比率に係る赤字・黒字の構成分析!C$37="",NA(),連結実質赤字比率に係る赤字・黒字の構成分析!C$37)</f>
        <v>小値賀町下水道事業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v>
      </c>
    </row>
    <row r="34" spans="1:16">
      <c r="A34" s="180" t="str">
        <f>IF(連結実質赤字比率に係る赤字・黒字の構成分析!C$36="",NA(),連結実質赤字比率に係る赤字・黒字の構成分析!C$36)</f>
        <v>国民健康保険診療所</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1.1499999999999999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0.56999999999999995</v>
      </c>
    </row>
    <row r="35" spans="1:16">
      <c r="A35" s="180" t="str">
        <f>IF(連結実質赤字比率に係る赤字・黒字の構成分析!C$35="",NA(),連結実質赤字比率に係る赤字・黒字の構成分析!C$35)</f>
        <v>国民健康保険事業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7.0000000000000007E-2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0.11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0.34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1.44</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5.48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5.0999999999999996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6.31</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366</v>
      </c>
      <c r="E42" s="181"/>
      <c r="F42" s="181"/>
      <c r="G42" s="181">
        <f>'実質公債費比率（分子）の構造'!L$52</f>
        <v>377</v>
      </c>
      <c r="H42" s="181"/>
      <c r="I42" s="181"/>
      <c r="J42" s="181">
        <f>'実質公債費比率（分子）の構造'!M$52</f>
        <v>370</v>
      </c>
      <c r="K42" s="181"/>
      <c r="L42" s="181"/>
      <c r="M42" s="181">
        <f>'実質公債費比率（分子）の構造'!N$52</f>
        <v>372</v>
      </c>
      <c r="N42" s="181"/>
      <c r="O42" s="181"/>
      <c r="P42" s="181">
        <f>'実質公債費比率（分子）の構造'!O$52</f>
        <v>381</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27</v>
      </c>
      <c r="C44" s="181"/>
      <c r="D44" s="181"/>
      <c r="E44" s="181">
        <f>'実質公債費比率（分子）の構造'!L$50</f>
        <v>15</v>
      </c>
      <c r="F44" s="181"/>
      <c r="G44" s="181"/>
      <c r="H44" s="181">
        <f>'実質公債費比率（分子）の構造'!M$50</f>
        <v>9</v>
      </c>
      <c r="I44" s="181"/>
      <c r="J44" s="181"/>
      <c r="K44" s="181">
        <f>'実質公債費比率（分子）の構造'!N$50</f>
        <v>5</v>
      </c>
      <c r="L44" s="181"/>
      <c r="M44" s="181"/>
      <c r="N44" s="181">
        <f>'実質公債費比率（分子）の構造'!O$50</f>
        <v>1</v>
      </c>
      <c r="O44" s="181"/>
      <c r="P44" s="181"/>
    </row>
    <row r="45" spans="1:16">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145</v>
      </c>
      <c r="C46" s="181"/>
      <c r="D46" s="181"/>
      <c r="E46" s="181">
        <f>'実質公債費比率（分子）の構造'!L$48</f>
        <v>128</v>
      </c>
      <c r="F46" s="181"/>
      <c r="G46" s="181"/>
      <c r="H46" s="181">
        <f>'実質公債費比率（分子）の構造'!M$48</f>
        <v>108</v>
      </c>
      <c r="I46" s="181"/>
      <c r="J46" s="181"/>
      <c r="K46" s="181">
        <f>'実質公債費比率（分子）の構造'!N$48</f>
        <v>90</v>
      </c>
      <c r="L46" s="181"/>
      <c r="M46" s="181"/>
      <c r="N46" s="181">
        <f>'実質公債費比率（分子）の構造'!O$48</f>
        <v>104</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310</v>
      </c>
      <c r="C49" s="181"/>
      <c r="D49" s="181"/>
      <c r="E49" s="181">
        <f>'実質公債費比率（分子）の構造'!L$45</f>
        <v>335</v>
      </c>
      <c r="F49" s="181"/>
      <c r="G49" s="181"/>
      <c r="H49" s="181">
        <f>'実質公債費比率（分子）の構造'!M$45</f>
        <v>340</v>
      </c>
      <c r="I49" s="181"/>
      <c r="J49" s="181"/>
      <c r="K49" s="181">
        <f>'実質公債費比率（分子）の構造'!N$45</f>
        <v>349</v>
      </c>
      <c r="L49" s="181"/>
      <c r="M49" s="181"/>
      <c r="N49" s="181">
        <f>'実質公債費比率（分子）の構造'!O$45</f>
        <v>359</v>
      </c>
      <c r="O49" s="181"/>
      <c r="P49" s="181"/>
    </row>
    <row r="50" spans="1:16">
      <c r="A50" s="181" t="s">
        <v>71</v>
      </c>
      <c r="B50" s="181" t="e">
        <f>NA()</f>
        <v>#N/A</v>
      </c>
      <c r="C50" s="181">
        <f>IF(ISNUMBER('実質公債費比率（分子）の構造'!K$53),'実質公債費比率（分子）の構造'!K$53,NA())</f>
        <v>116</v>
      </c>
      <c r="D50" s="181" t="e">
        <f>NA()</f>
        <v>#N/A</v>
      </c>
      <c r="E50" s="181" t="e">
        <f>NA()</f>
        <v>#N/A</v>
      </c>
      <c r="F50" s="181">
        <f>IF(ISNUMBER('実質公債費比率（分子）の構造'!L$53),'実質公債費比率（分子）の構造'!L$53,NA())</f>
        <v>101</v>
      </c>
      <c r="G50" s="181" t="e">
        <f>NA()</f>
        <v>#N/A</v>
      </c>
      <c r="H50" s="181" t="e">
        <f>NA()</f>
        <v>#N/A</v>
      </c>
      <c r="I50" s="181">
        <f>IF(ISNUMBER('実質公債費比率（分子）の構造'!M$53),'実質公債費比率（分子）の構造'!M$53,NA())</f>
        <v>87</v>
      </c>
      <c r="J50" s="181" t="e">
        <f>NA()</f>
        <v>#N/A</v>
      </c>
      <c r="K50" s="181" t="e">
        <f>NA()</f>
        <v>#N/A</v>
      </c>
      <c r="L50" s="181">
        <f>IF(ISNUMBER('実質公債費比率（分子）の構造'!N$53),'実質公債費比率（分子）の構造'!N$53,NA())</f>
        <v>72</v>
      </c>
      <c r="M50" s="181" t="e">
        <f>NA()</f>
        <v>#N/A</v>
      </c>
      <c r="N50" s="181" t="e">
        <f>NA()</f>
        <v>#N/A</v>
      </c>
      <c r="O50" s="181">
        <f>IF(ISNUMBER('実質公債費比率（分子）の構造'!O$53),'実質公債費比率（分子）の構造'!O$53,NA())</f>
        <v>83</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3255</v>
      </c>
      <c r="E56" s="180"/>
      <c r="F56" s="180"/>
      <c r="G56" s="180">
        <f>'将来負担比率（分子）の構造'!J$52</f>
        <v>3054</v>
      </c>
      <c r="H56" s="180"/>
      <c r="I56" s="180"/>
      <c r="J56" s="180">
        <f>'将来負担比率（分子）の構造'!K$52</f>
        <v>3145</v>
      </c>
      <c r="K56" s="180"/>
      <c r="L56" s="180"/>
      <c r="M56" s="180">
        <f>'将来負担比率（分子）の構造'!L$52</f>
        <v>3162</v>
      </c>
      <c r="N56" s="180"/>
      <c r="O56" s="180"/>
      <c r="P56" s="180">
        <f>'将来負担比率（分子）の構造'!M$52</f>
        <v>2948</v>
      </c>
    </row>
    <row r="57" spans="1:16">
      <c r="A57" s="180" t="s">
        <v>42</v>
      </c>
      <c r="B57" s="180"/>
      <c r="C57" s="180"/>
      <c r="D57" s="180">
        <f>'将来負担比率（分子）の構造'!I$51</f>
        <v>105</v>
      </c>
      <c r="E57" s="180"/>
      <c r="F57" s="180"/>
      <c r="G57" s="180">
        <f>'将来負担比率（分子）の構造'!J$51</f>
        <v>114</v>
      </c>
      <c r="H57" s="180"/>
      <c r="I57" s="180"/>
      <c r="J57" s="180">
        <f>'将来負担比率（分子）の構造'!K$51</f>
        <v>156</v>
      </c>
      <c r="K57" s="180"/>
      <c r="L57" s="180"/>
      <c r="M57" s="180">
        <f>'将来負担比率（分子）の構造'!L$51</f>
        <v>163</v>
      </c>
      <c r="N57" s="180"/>
      <c r="O57" s="180"/>
      <c r="P57" s="180">
        <f>'将来負担比率（分子）の構造'!M$51</f>
        <v>166</v>
      </c>
    </row>
    <row r="58" spans="1:16">
      <c r="A58" s="180" t="s">
        <v>41</v>
      </c>
      <c r="B58" s="180"/>
      <c r="C58" s="180"/>
      <c r="D58" s="180">
        <f>'将来負担比率（分子）の構造'!I$50</f>
        <v>2352</v>
      </c>
      <c r="E58" s="180"/>
      <c r="F58" s="180"/>
      <c r="G58" s="180">
        <f>'将来負担比率（分子）の構造'!J$50</f>
        <v>2421</v>
      </c>
      <c r="H58" s="180"/>
      <c r="I58" s="180"/>
      <c r="J58" s="180">
        <f>'将来負担比率（分子）の構造'!K$50</f>
        <v>2442</v>
      </c>
      <c r="K58" s="180"/>
      <c r="L58" s="180"/>
      <c r="M58" s="180">
        <f>'将来負担比率（分子）の構造'!L$50</f>
        <v>2948</v>
      </c>
      <c r="N58" s="180"/>
      <c r="O58" s="180"/>
      <c r="P58" s="180">
        <f>'将来負担比率（分子）の構造'!M$50</f>
        <v>2989</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369</v>
      </c>
      <c r="C62" s="180"/>
      <c r="D62" s="180"/>
      <c r="E62" s="180">
        <f>'将来負担比率（分子）の構造'!J$45</f>
        <v>387</v>
      </c>
      <c r="F62" s="180"/>
      <c r="G62" s="180"/>
      <c r="H62" s="180">
        <f>'将来負担比率（分子）の構造'!K$45</f>
        <v>368</v>
      </c>
      <c r="I62" s="180"/>
      <c r="J62" s="180"/>
      <c r="K62" s="180">
        <f>'将来負担比率（分子）の構造'!L$45</f>
        <v>321</v>
      </c>
      <c r="L62" s="180"/>
      <c r="M62" s="180"/>
      <c r="N62" s="180">
        <f>'将来負担比率（分子）の構造'!M$45</f>
        <v>341</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1382</v>
      </c>
      <c r="C64" s="180"/>
      <c r="D64" s="180"/>
      <c r="E64" s="180">
        <f>'将来負担比率（分子）の構造'!J$43</f>
        <v>1274</v>
      </c>
      <c r="F64" s="180"/>
      <c r="G64" s="180"/>
      <c r="H64" s="180">
        <f>'将来負担比率（分子）の構造'!K$43</f>
        <v>1157</v>
      </c>
      <c r="I64" s="180"/>
      <c r="J64" s="180"/>
      <c r="K64" s="180">
        <f>'将来負担比率（分子）の構造'!L$43</f>
        <v>1026</v>
      </c>
      <c r="L64" s="180"/>
      <c r="M64" s="180"/>
      <c r="N64" s="180">
        <f>'将来負担比率（分子）の構造'!M$43</f>
        <v>850</v>
      </c>
      <c r="O64" s="180"/>
      <c r="P64" s="180"/>
    </row>
    <row r="65" spans="1:16">
      <c r="A65" s="180" t="s">
        <v>32</v>
      </c>
      <c r="B65" s="180">
        <f>'将来負担比率（分子）の構造'!I$42</f>
        <v>30</v>
      </c>
      <c r="C65" s="180"/>
      <c r="D65" s="180"/>
      <c r="E65" s="180">
        <f>'将来負担比率（分子）の構造'!J$42</f>
        <v>15</v>
      </c>
      <c r="F65" s="180"/>
      <c r="G65" s="180"/>
      <c r="H65" s="180">
        <f>'将来負担比率（分子）の構造'!K$42</f>
        <v>5</v>
      </c>
      <c r="I65" s="180"/>
      <c r="J65" s="180"/>
      <c r="K65" s="180">
        <f>'将来負担比率（分子）の構造'!L$42</f>
        <v>1</v>
      </c>
      <c r="L65" s="180"/>
      <c r="M65" s="180"/>
      <c r="N65" s="180">
        <f>'将来負担比率（分子）の構造'!M$42</f>
        <v>1</v>
      </c>
      <c r="O65" s="180"/>
      <c r="P65" s="180"/>
    </row>
    <row r="66" spans="1:16">
      <c r="A66" s="180" t="s">
        <v>31</v>
      </c>
      <c r="B66" s="180">
        <f>'将来負担比率（分子）の構造'!I$41</f>
        <v>3221</v>
      </c>
      <c r="C66" s="180"/>
      <c r="D66" s="180"/>
      <c r="E66" s="180">
        <f>'将来負担比率（分子）の構造'!J$41</f>
        <v>3147</v>
      </c>
      <c r="F66" s="180"/>
      <c r="G66" s="180"/>
      <c r="H66" s="180">
        <f>'将来負担比率（分子）の構造'!K$41</f>
        <v>3461</v>
      </c>
      <c r="I66" s="180"/>
      <c r="J66" s="180"/>
      <c r="K66" s="180">
        <f>'将来負担比率（分子）の構造'!L$41</f>
        <v>3343</v>
      </c>
      <c r="L66" s="180"/>
      <c r="M66" s="180"/>
      <c r="N66" s="180">
        <f>'将来負担比率（分子）の構造'!M$41</f>
        <v>3319</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188</v>
      </c>
      <c r="C72" s="184">
        <f>基金残高に係る経年分析!G55</f>
        <v>286</v>
      </c>
      <c r="D72" s="184">
        <f>基金残高に係る経年分析!H55</f>
        <v>286</v>
      </c>
    </row>
    <row r="73" spans="1:16">
      <c r="A73" s="183" t="s">
        <v>78</v>
      </c>
      <c r="B73" s="184">
        <f>基金残高に係る経年分析!F56</f>
        <v>381</v>
      </c>
      <c r="C73" s="184">
        <f>基金残高に係る経年分析!G56</f>
        <v>485</v>
      </c>
      <c r="D73" s="184">
        <f>基金残高に係る経年分析!H56</f>
        <v>472</v>
      </c>
    </row>
    <row r="74" spans="1:16">
      <c r="A74" s="183" t="s">
        <v>79</v>
      </c>
      <c r="B74" s="184">
        <f>基金残高に係る経年分析!F57</f>
        <v>1916</v>
      </c>
      <c r="C74" s="184">
        <f>基金残高に係る経年分析!G57</f>
        <v>1950</v>
      </c>
      <c r="D74" s="184">
        <f>基金残高に係る経年分析!H57</f>
        <v>2003</v>
      </c>
    </row>
  </sheetData>
  <sheetProtection algorithmName="SHA-512" hashValue="Mq9YjZXDGQRERZwYKv/CgU7W+fS3s9wO5EBkwmv+sclmQo46F34YSqZTqMHcBy1KN6W2UEHuhzI9jL/FHlkaiw==" saltValue="sBmV4Wko+ueXvLmqLD30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224</v>
      </c>
      <c r="C5" s="628"/>
      <c r="D5" s="628"/>
      <c r="E5" s="628"/>
      <c r="F5" s="628"/>
      <c r="G5" s="628"/>
      <c r="H5" s="628"/>
      <c r="I5" s="628"/>
      <c r="J5" s="628"/>
      <c r="K5" s="628"/>
      <c r="L5" s="628"/>
      <c r="M5" s="628"/>
      <c r="N5" s="628"/>
      <c r="O5" s="628"/>
      <c r="P5" s="628"/>
      <c r="Q5" s="629"/>
      <c r="R5" s="630">
        <v>157561</v>
      </c>
      <c r="S5" s="631"/>
      <c r="T5" s="631"/>
      <c r="U5" s="631"/>
      <c r="V5" s="631"/>
      <c r="W5" s="631"/>
      <c r="X5" s="631"/>
      <c r="Y5" s="632"/>
      <c r="Z5" s="633">
        <v>4.5999999999999996</v>
      </c>
      <c r="AA5" s="633"/>
      <c r="AB5" s="633"/>
      <c r="AC5" s="633"/>
      <c r="AD5" s="634">
        <v>157561</v>
      </c>
      <c r="AE5" s="634"/>
      <c r="AF5" s="634"/>
      <c r="AG5" s="634"/>
      <c r="AH5" s="634"/>
      <c r="AI5" s="634"/>
      <c r="AJ5" s="634"/>
      <c r="AK5" s="634"/>
      <c r="AL5" s="635">
        <v>8.3000000000000007</v>
      </c>
      <c r="AM5" s="636"/>
      <c r="AN5" s="636"/>
      <c r="AO5" s="637"/>
      <c r="AP5" s="627" t="s">
        <v>225</v>
      </c>
      <c r="AQ5" s="628"/>
      <c r="AR5" s="628"/>
      <c r="AS5" s="628"/>
      <c r="AT5" s="628"/>
      <c r="AU5" s="628"/>
      <c r="AV5" s="628"/>
      <c r="AW5" s="628"/>
      <c r="AX5" s="628"/>
      <c r="AY5" s="628"/>
      <c r="AZ5" s="628"/>
      <c r="BA5" s="628"/>
      <c r="BB5" s="628"/>
      <c r="BC5" s="628"/>
      <c r="BD5" s="628"/>
      <c r="BE5" s="628"/>
      <c r="BF5" s="629"/>
      <c r="BG5" s="641">
        <v>157561</v>
      </c>
      <c r="BH5" s="642"/>
      <c r="BI5" s="642"/>
      <c r="BJ5" s="642"/>
      <c r="BK5" s="642"/>
      <c r="BL5" s="642"/>
      <c r="BM5" s="642"/>
      <c r="BN5" s="643"/>
      <c r="BO5" s="644">
        <v>100</v>
      </c>
      <c r="BP5" s="644"/>
      <c r="BQ5" s="644"/>
      <c r="BR5" s="644"/>
      <c r="BS5" s="645" t="s">
        <v>127</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218</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c r="B6" s="638" t="s">
        <v>229</v>
      </c>
      <c r="C6" s="639"/>
      <c r="D6" s="639"/>
      <c r="E6" s="639"/>
      <c r="F6" s="639"/>
      <c r="G6" s="639"/>
      <c r="H6" s="639"/>
      <c r="I6" s="639"/>
      <c r="J6" s="639"/>
      <c r="K6" s="639"/>
      <c r="L6" s="639"/>
      <c r="M6" s="639"/>
      <c r="N6" s="639"/>
      <c r="O6" s="639"/>
      <c r="P6" s="639"/>
      <c r="Q6" s="640"/>
      <c r="R6" s="641">
        <v>22390</v>
      </c>
      <c r="S6" s="642"/>
      <c r="T6" s="642"/>
      <c r="U6" s="642"/>
      <c r="V6" s="642"/>
      <c r="W6" s="642"/>
      <c r="X6" s="642"/>
      <c r="Y6" s="643"/>
      <c r="Z6" s="644">
        <v>0.7</v>
      </c>
      <c r="AA6" s="644"/>
      <c r="AB6" s="644"/>
      <c r="AC6" s="644"/>
      <c r="AD6" s="645">
        <v>22390</v>
      </c>
      <c r="AE6" s="645"/>
      <c r="AF6" s="645"/>
      <c r="AG6" s="645"/>
      <c r="AH6" s="645"/>
      <c r="AI6" s="645"/>
      <c r="AJ6" s="645"/>
      <c r="AK6" s="645"/>
      <c r="AL6" s="646">
        <v>1.2</v>
      </c>
      <c r="AM6" s="647"/>
      <c r="AN6" s="647"/>
      <c r="AO6" s="648"/>
      <c r="AP6" s="638" t="s">
        <v>230</v>
      </c>
      <c r="AQ6" s="639"/>
      <c r="AR6" s="639"/>
      <c r="AS6" s="639"/>
      <c r="AT6" s="639"/>
      <c r="AU6" s="639"/>
      <c r="AV6" s="639"/>
      <c r="AW6" s="639"/>
      <c r="AX6" s="639"/>
      <c r="AY6" s="639"/>
      <c r="AZ6" s="639"/>
      <c r="BA6" s="639"/>
      <c r="BB6" s="639"/>
      <c r="BC6" s="639"/>
      <c r="BD6" s="639"/>
      <c r="BE6" s="639"/>
      <c r="BF6" s="640"/>
      <c r="BG6" s="641">
        <v>157561</v>
      </c>
      <c r="BH6" s="642"/>
      <c r="BI6" s="642"/>
      <c r="BJ6" s="642"/>
      <c r="BK6" s="642"/>
      <c r="BL6" s="642"/>
      <c r="BM6" s="642"/>
      <c r="BN6" s="643"/>
      <c r="BO6" s="644">
        <v>100</v>
      </c>
      <c r="BP6" s="644"/>
      <c r="BQ6" s="644"/>
      <c r="BR6" s="644"/>
      <c r="BS6" s="645" t="s">
        <v>127</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49643</v>
      </c>
      <c r="CS6" s="642"/>
      <c r="CT6" s="642"/>
      <c r="CU6" s="642"/>
      <c r="CV6" s="642"/>
      <c r="CW6" s="642"/>
      <c r="CX6" s="642"/>
      <c r="CY6" s="643"/>
      <c r="CZ6" s="635">
        <v>1.5</v>
      </c>
      <c r="DA6" s="636"/>
      <c r="DB6" s="636"/>
      <c r="DC6" s="655"/>
      <c r="DD6" s="650" t="s">
        <v>127</v>
      </c>
      <c r="DE6" s="642"/>
      <c r="DF6" s="642"/>
      <c r="DG6" s="642"/>
      <c r="DH6" s="642"/>
      <c r="DI6" s="642"/>
      <c r="DJ6" s="642"/>
      <c r="DK6" s="642"/>
      <c r="DL6" s="642"/>
      <c r="DM6" s="642"/>
      <c r="DN6" s="642"/>
      <c r="DO6" s="642"/>
      <c r="DP6" s="643"/>
      <c r="DQ6" s="650">
        <v>49643</v>
      </c>
      <c r="DR6" s="642"/>
      <c r="DS6" s="642"/>
      <c r="DT6" s="642"/>
      <c r="DU6" s="642"/>
      <c r="DV6" s="642"/>
      <c r="DW6" s="642"/>
      <c r="DX6" s="642"/>
      <c r="DY6" s="642"/>
      <c r="DZ6" s="642"/>
      <c r="EA6" s="642"/>
      <c r="EB6" s="642"/>
      <c r="EC6" s="651"/>
    </row>
    <row r="7" spans="2:143" ht="11.25" customHeight="1">
      <c r="B7" s="638" t="s">
        <v>232</v>
      </c>
      <c r="C7" s="639"/>
      <c r="D7" s="639"/>
      <c r="E7" s="639"/>
      <c r="F7" s="639"/>
      <c r="G7" s="639"/>
      <c r="H7" s="639"/>
      <c r="I7" s="639"/>
      <c r="J7" s="639"/>
      <c r="K7" s="639"/>
      <c r="L7" s="639"/>
      <c r="M7" s="639"/>
      <c r="N7" s="639"/>
      <c r="O7" s="639"/>
      <c r="P7" s="639"/>
      <c r="Q7" s="640"/>
      <c r="R7" s="641">
        <v>240</v>
      </c>
      <c r="S7" s="642"/>
      <c r="T7" s="642"/>
      <c r="U7" s="642"/>
      <c r="V7" s="642"/>
      <c r="W7" s="642"/>
      <c r="X7" s="642"/>
      <c r="Y7" s="643"/>
      <c r="Z7" s="644">
        <v>0</v>
      </c>
      <c r="AA7" s="644"/>
      <c r="AB7" s="644"/>
      <c r="AC7" s="644"/>
      <c r="AD7" s="645">
        <v>240</v>
      </c>
      <c r="AE7" s="645"/>
      <c r="AF7" s="645"/>
      <c r="AG7" s="645"/>
      <c r="AH7" s="645"/>
      <c r="AI7" s="645"/>
      <c r="AJ7" s="645"/>
      <c r="AK7" s="645"/>
      <c r="AL7" s="646">
        <v>0</v>
      </c>
      <c r="AM7" s="647"/>
      <c r="AN7" s="647"/>
      <c r="AO7" s="648"/>
      <c r="AP7" s="638" t="s">
        <v>233</v>
      </c>
      <c r="AQ7" s="639"/>
      <c r="AR7" s="639"/>
      <c r="AS7" s="639"/>
      <c r="AT7" s="639"/>
      <c r="AU7" s="639"/>
      <c r="AV7" s="639"/>
      <c r="AW7" s="639"/>
      <c r="AX7" s="639"/>
      <c r="AY7" s="639"/>
      <c r="AZ7" s="639"/>
      <c r="BA7" s="639"/>
      <c r="BB7" s="639"/>
      <c r="BC7" s="639"/>
      <c r="BD7" s="639"/>
      <c r="BE7" s="639"/>
      <c r="BF7" s="640"/>
      <c r="BG7" s="641">
        <v>62549</v>
      </c>
      <c r="BH7" s="642"/>
      <c r="BI7" s="642"/>
      <c r="BJ7" s="642"/>
      <c r="BK7" s="642"/>
      <c r="BL7" s="642"/>
      <c r="BM7" s="642"/>
      <c r="BN7" s="643"/>
      <c r="BO7" s="644">
        <v>39.700000000000003</v>
      </c>
      <c r="BP7" s="644"/>
      <c r="BQ7" s="644"/>
      <c r="BR7" s="644"/>
      <c r="BS7" s="645" t="s">
        <v>127</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435483</v>
      </c>
      <c r="CS7" s="642"/>
      <c r="CT7" s="642"/>
      <c r="CU7" s="642"/>
      <c r="CV7" s="642"/>
      <c r="CW7" s="642"/>
      <c r="CX7" s="642"/>
      <c r="CY7" s="643"/>
      <c r="CZ7" s="644">
        <v>13.5</v>
      </c>
      <c r="DA7" s="644"/>
      <c r="DB7" s="644"/>
      <c r="DC7" s="644"/>
      <c r="DD7" s="650">
        <v>33699</v>
      </c>
      <c r="DE7" s="642"/>
      <c r="DF7" s="642"/>
      <c r="DG7" s="642"/>
      <c r="DH7" s="642"/>
      <c r="DI7" s="642"/>
      <c r="DJ7" s="642"/>
      <c r="DK7" s="642"/>
      <c r="DL7" s="642"/>
      <c r="DM7" s="642"/>
      <c r="DN7" s="642"/>
      <c r="DO7" s="642"/>
      <c r="DP7" s="643"/>
      <c r="DQ7" s="650">
        <v>389594</v>
      </c>
      <c r="DR7" s="642"/>
      <c r="DS7" s="642"/>
      <c r="DT7" s="642"/>
      <c r="DU7" s="642"/>
      <c r="DV7" s="642"/>
      <c r="DW7" s="642"/>
      <c r="DX7" s="642"/>
      <c r="DY7" s="642"/>
      <c r="DZ7" s="642"/>
      <c r="EA7" s="642"/>
      <c r="EB7" s="642"/>
      <c r="EC7" s="651"/>
    </row>
    <row r="8" spans="2:143" ht="11.25" customHeight="1">
      <c r="B8" s="638" t="s">
        <v>235</v>
      </c>
      <c r="C8" s="639"/>
      <c r="D8" s="639"/>
      <c r="E8" s="639"/>
      <c r="F8" s="639"/>
      <c r="G8" s="639"/>
      <c r="H8" s="639"/>
      <c r="I8" s="639"/>
      <c r="J8" s="639"/>
      <c r="K8" s="639"/>
      <c r="L8" s="639"/>
      <c r="M8" s="639"/>
      <c r="N8" s="639"/>
      <c r="O8" s="639"/>
      <c r="P8" s="639"/>
      <c r="Q8" s="640"/>
      <c r="R8" s="641">
        <v>329</v>
      </c>
      <c r="S8" s="642"/>
      <c r="T8" s="642"/>
      <c r="U8" s="642"/>
      <c r="V8" s="642"/>
      <c r="W8" s="642"/>
      <c r="X8" s="642"/>
      <c r="Y8" s="643"/>
      <c r="Z8" s="644">
        <v>0</v>
      </c>
      <c r="AA8" s="644"/>
      <c r="AB8" s="644"/>
      <c r="AC8" s="644"/>
      <c r="AD8" s="645">
        <v>329</v>
      </c>
      <c r="AE8" s="645"/>
      <c r="AF8" s="645"/>
      <c r="AG8" s="645"/>
      <c r="AH8" s="645"/>
      <c r="AI8" s="645"/>
      <c r="AJ8" s="645"/>
      <c r="AK8" s="645"/>
      <c r="AL8" s="646">
        <v>0</v>
      </c>
      <c r="AM8" s="647"/>
      <c r="AN8" s="647"/>
      <c r="AO8" s="648"/>
      <c r="AP8" s="638" t="s">
        <v>236</v>
      </c>
      <c r="AQ8" s="639"/>
      <c r="AR8" s="639"/>
      <c r="AS8" s="639"/>
      <c r="AT8" s="639"/>
      <c r="AU8" s="639"/>
      <c r="AV8" s="639"/>
      <c r="AW8" s="639"/>
      <c r="AX8" s="639"/>
      <c r="AY8" s="639"/>
      <c r="AZ8" s="639"/>
      <c r="BA8" s="639"/>
      <c r="BB8" s="639"/>
      <c r="BC8" s="639"/>
      <c r="BD8" s="639"/>
      <c r="BE8" s="639"/>
      <c r="BF8" s="640"/>
      <c r="BG8" s="641">
        <v>3377</v>
      </c>
      <c r="BH8" s="642"/>
      <c r="BI8" s="642"/>
      <c r="BJ8" s="642"/>
      <c r="BK8" s="642"/>
      <c r="BL8" s="642"/>
      <c r="BM8" s="642"/>
      <c r="BN8" s="643"/>
      <c r="BO8" s="644">
        <v>2.1</v>
      </c>
      <c r="BP8" s="644"/>
      <c r="BQ8" s="644"/>
      <c r="BR8" s="644"/>
      <c r="BS8" s="650" t="s">
        <v>237</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672889</v>
      </c>
      <c r="CS8" s="642"/>
      <c r="CT8" s="642"/>
      <c r="CU8" s="642"/>
      <c r="CV8" s="642"/>
      <c r="CW8" s="642"/>
      <c r="CX8" s="642"/>
      <c r="CY8" s="643"/>
      <c r="CZ8" s="644">
        <v>20.9</v>
      </c>
      <c r="DA8" s="644"/>
      <c r="DB8" s="644"/>
      <c r="DC8" s="644"/>
      <c r="DD8" s="650">
        <v>112863</v>
      </c>
      <c r="DE8" s="642"/>
      <c r="DF8" s="642"/>
      <c r="DG8" s="642"/>
      <c r="DH8" s="642"/>
      <c r="DI8" s="642"/>
      <c r="DJ8" s="642"/>
      <c r="DK8" s="642"/>
      <c r="DL8" s="642"/>
      <c r="DM8" s="642"/>
      <c r="DN8" s="642"/>
      <c r="DO8" s="642"/>
      <c r="DP8" s="643"/>
      <c r="DQ8" s="650">
        <v>362685</v>
      </c>
      <c r="DR8" s="642"/>
      <c r="DS8" s="642"/>
      <c r="DT8" s="642"/>
      <c r="DU8" s="642"/>
      <c r="DV8" s="642"/>
      <c r="DW8" s="642"/>
      <c r="DX8" s="642"/>
      <c r="DY8" s="642"/>
      <c r="DZ8" s="642"/>
      <c r="EA8" s="642"/>
      <c r="EB8" s="642"/>
      <c r="EC8" s="651"/>
    </row>
    <row r="9" spans="2:143" ht="11.25" customHeight="1">
      <c r="B9" s="638" t="s">
        <v>239</v>
      </c>
      <c r="C9" s="639"/>
      <c r="D9" s="639"/>
      <c r="E9" s="639"/>
      <c r="F9" s="639"/>
      <c r="G9" s="639"/>
      <c r="H9" s="639"/>
      <c r="I9" s="639"/>
      <c r="J9" s="639"/>
      <c r="K9" s="639"/>
      <c r="L9" s="639"/>
      <c r="M9" s="639"/>
      <c r="N9" s="639"/>
      <c r="O9" s="639"/>
      <c r="P9" s="639"/>
      <c r="Q9" s="640"/>
      <c r="R9" s="641">
        <v>337</v>
      </c>
      <c r="S9" s="642"/>
      <c r="T9" s="642"/>
      <c r="U9" s="642"/>
      <c r="V9" s="642"/>
      <c r="W9" s="642"/>
      <c r="X9" s="642"/>
      <c r="Y9" s="643"/>
      <c r="Z9" s="644">
        <v>0</v>
      </c>
      <c r="AA9" s="644"/>
      <c r="AB9" s="644"/>
      <c r="AC9" s="644"/>
      <c r="AD9" s="645">
        <v>337</v>
      </c>
      <c r="AE9" s="645"/>
      <c r="AF9" s="645"/>
      <c r="AG9" s="645"/>
      <c r="AH9" s="645"/>
      <c r="AI9" s="645"/>
      <c r="AJ9" s="645"/>
      <c r="AK9" s="645"/>
      <c r="AL9" s="646">
        <v>0</v>
      </c>
      <c r="AM9" s="647"/>
      <c r="AN9" s="647"/>
      <c r="AO9" s="648"/>
      <c r="AP9" s="638" t="s">
        <v>240</v>
      </c>
      <c r="AQ9" s="639"/>
      <c r="AR9" s="639"/>
      <c r="AS9" s="639"/>
      <c r="AT9" s="639"/>
      <c r="AU9" s="639"/>
      <c r="AV9" s="639"/>
      <c r="AW9" s="639"/>
      <c r="AX9" s="639"/>
      <c r="AY9" s="639"/>
      <c r="AZ9" s="639"/>
      <c r="BA9" s="639"/>
      <c r="BB9" s="639"/>
      <c r="BC9" s="639"/>
      <c r="BD9" s="639"/>
      <c r="BE9" s="639"/>
      <c r="BF9" s="640"/>
      <c r="BG9" s="641">
        <v>54458</v>
      </c>
      <c r="BH9" s="642"/>
      <c r="BI9" s="642"/>
      <c r="BJ9" s="642"/>
      <c r="BK9" s="642"/>
      <c r="BL9" s="642"/>
      <c r="BM9" s="642"/>
      <c r="BN9" s="643"/>
      <c r="BO9" s="644">
        <v>34.6</v>
      </c>
      <c r="BP9" s="644"/>
      <c r="BQ9" s="644"/>
      <c r="BR9" s="644"/>
      <c r="BS9" s="650" t="s">
        <v>127</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328520</v>
      </c>
      <c r="CS9" s="642"/>
      <c r="CT9" s="642"/>
      <c r="CU9" s="642"/>
      <c r="CV9" s="642"/>
      <c r="CW9" s="642"/>
      <c r="CX9" s="642"/>
      <c r="CY9" s="643"/>
      <c r="CZ9" s="644">
        <v>10.199999999999999</v>
      </c>
      <c r="DA9" s="644"/>
      <c r="DB9" s="644"/>
      <c r="DC9" s="644"/>
      <c r="DD9" s="650">
        <v>38968</v>
      </c>
      <c r="DE9" s="642"/>
      <c r="DF9" s="642"/>
      <c r="DG9" s="642"/>
      <c r="DH9" s="642"/>
      <c r="DI9" s="642"/>
      <c r="DJ9" s="642"/>
      <c r="DK9" s="642"/>
      <c r="DL9" s="642"/>
      <c r="DM9" s="642"/>
      <c r="DN9" s="642"/>
      <c r="DO9" s="642"/>
      <c r="DP9" s="643"/>
      <c r="DQ9" s="650">
        <v>267224</v>
      </c>
      <c r="DR9" s="642"/>
      <c r="DS9" s="642"/>
      <c r="DT9" s="642"/>
      <c r="DU9" s="642"/>
      <c r="DV9" s="642"/>
      <c r="DW9" s="642"/>
      <c r="DX9" s="642"/>
      <c r="DY9" s="642"/>
      <c r="DZ9" s="642"/>
      <c r="EA9" s="642"/>
      <c r="EB9" s="642"/>
      <c r="EC9" s="651"/>
    </row>
    <row r="10" spans="2:143" ht="11.25" customHeight="1">
      <c r="B10" s="638" t="s">
        <v>242</v>
      </c>
      <c r="C10" s="639"/>
      <c r="D10" s="639"/>
      <c r="E10" s="639"/>
      <c r="F10" s="639"/>
      <c r="G10" s="639"/>
      <c r="H10" s="639"/>
      <c r="I10" s="639"/>
      <c r="J10" s="639"/>
      <c r="K10" s="639"/>
      <c r="L10" s="639"/>
      <c r="M10" s="639"/>
      <c r="N10" s="639"/>
      <c r="O10" s="639"/>
      <c r="P10" s="639"/>
      <c r="Q10" s="640"/>
      <c r="R10" s="641" t="s">
        <v>127</v>
      </c>
      <c r="S10" s="642"/>
      <c r="T10" s="642"/>
      <c r="U10" s="642"/>
      <c r="V10" s="642"/>
      <c r="W10" s="642"/>
      <c r="X10" s="642"/>
      <c r="Y10" s="643"/>
      <c r="Z10" s="644" t="s">
        <v>127</v>
      </c>
      <c r="AA10" s="644"/>
      <c r="AB10" s="644"/>
      <c r="AC10" s="644"/>
      <c r="AD10" s="645" t="s">
        <v>127</v>
      </c>
      <c r="AE10" s="645"/>
      <c r="AF10" s="645"/>
      <c r="AG10" s="645"/>
      <c r="AH10" s="645"/>
      <c r="AI10" s="645"/>
      <c r="AJ10" s="645"/>
      <c r="AK10" s="645"/>
      <c r="AL10" s="646" t="s">
        <v>127</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3910</v>
      </c>
      <c r="BH10" s="642"/>
      <c r="BI10" s="642"/>
      <c r="BJ10" s="642"/>
      <c r="BK10" s="642"/>
      <c r="BL10" s="642"/>
      <c r="BM10" s="642"/>
      <c r="BN10" s="643"/>
      <c r="BO10" s="644">
        <v>2.5</v>
      </c>
      <c r="BP10" s="644"/>
      <c r="BQ10" s="644"/>
      <c r="BR10" s="644"/>
      <c r="BS10" s="650" t="s">
        <v>237</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t="s">
        <v>237</v>
      </c>
      <c r="CS10" s="642"/>
      <c r="CT10" s="642"/>
      <c r="CU10" s="642"/>
      <c r="CV10" s="642"/>
      <c r="CW10" s="642"/>
      <c r="CX10" s="642"/>
      <c r="CY10" s="643"/>
      <c r="CZ10" s="644" t="s">
        <v>127</v>
      </c>
      <c r="DA10" s="644"/>
      <c r="DB10" s="644"/>
      <c r="DC10" s="644"/>
      <c r="DD10" s="650" t="s">
        <v>127</v>
      </c>
      <c r="DE10" s="642"/>
      <c r="DF10" s="642"/>
      <c r="DG10" s="642"/>
      <c r="DH10" s="642"/>
      <c r="DI10" s="642"/>
      <c r="DJ10" s="642"/>
      <c r="DK10" s="642"/>
      <c r="DL10" s="642"/>
      <c r="DM10" s="642"/>
      <c r="DN10" s="642"/>
      <c r="DO10" s="642"/>
      <c r="DP10" s="643"/>
      <c r="DQ10" s="650" t="s">
        <v>237</v>
      </c>
      <c r="DR10" s="642"/>
      <c r="DS10" s="642"/>
      <c r="DT10" s="642"/>
      <c r="DU10" s="642"/>
      <c r="DV10" s="642"/>
      <c r="DW10" s="642"/>
      <c r="DX10" s="642"/>
      <c r="DY10" s="642"/>
      <c r="DZ10" s="642"/>
      <c r="EA10" s="642"/>
      <c r="EB10" s="642"/>
      <c r="EC10" s="651"/>
    </row>
    <row r="11" spans="2:143" ht="11.25" customHeight="1">
      <c r="B11" s="638" t="s">
        <v>245</v>
      </c>
      <c r="C11" s="639"/>
      <c r="D11" s="639"/>
      <c r="E11" s="639"/>
      <c r="F11" s="639"/>
      <c r="G11" s="639"/>
      <c r="H11" s="639"/>
      <c r="I11" s="639"/>
      <c r="J11" s="639"/>
      <c r="K11" s="639"/>
      <c r="L11" s="639"/>
      <c r="M11" s="639"/>
      <c r="N11" s="639"/>
      <c r="O11" s="639"/>
      <c r="P11" s="639"/>
      <c r="Q11" s="640"/>
      <c r="R11" s="641" t="s">
        <v>127</v>
      </c>
      <c r="S11" s="642"/>
      <c r="T11" s="642"/>
      <c r="U11" s="642"/>
      <c r="V11" s="642"/>
      <c r="W11" s="642"/>
      <c r="X11" s="642"/>
      <c r="Y11" s="643"/>
      <c r="Z11" s="644" t="s">
        <v>127</v>
      </c>
      <c r="AA11" s="644"/>
      <c r="AB11" s="644"/>
      <c r="AC11" s="644"/>
      <c r="AD11" s="645" t="s">
        <v>127</v>
      </c>
      <c r="AE11" s="645"/>
      <c r="AF11" s="645"/>
      <c r="AG11" s="645"/>
      <c r="AH11" s="645"/>
      <c r="AI11" s="645"/>
      <c r="AJ11" s="645"/>
      <c r="AK11" s="645"/>
      <c r="AL11" s="646" t="s">
        <v>237</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804</v>
      </c>
      <c r="BH11" s="642"/>
      <c r="BI11" s="642"/>
      <c r="BJ11" s="642"/>
      <c r="BK11" s="642"/>
      <c r="BL11" s="642"/>
      <c r="BM11" s="642"/>
      <c r="BN11" s="643"/>
      <c r="BO11" s="644">
        <v>0.5</v>
      </c>
      <c r="BP11" s="644"/>
      <c r="BQ11" s="644"/>
      <c r="BR11" s="644"/>
      <c r="BS11" s="650" t="s">
        <v>127</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856699</v>
      </c>
      <c r="CS11" s="642"/>
      <c r="CT11" s="642"/>
      <c r="CU11" s="642"/>
      <c r="CV11" s="642"/>
      <c r="CW11" s="642"/>
      <c r="CX11" s="642"/>
      <c r="CY11" s="643"/>
      <c r="CZ11" s="644">
        <v>26.6</v>
      </c>
      <c r="DA11" s="644"/>
      <c r="DB11" s="644"/>
      <c r="DC11" s="644"/>
      <c r="DD11" s="650">
        <v>496918</v>
      </c>
      <c r="DE11" s="642"/>
      <c r="DF11" s="642"/>
      <c r="DG11" s="642"/>
      <c r="DH11" s="642"/>
      <c r="DI11" s="642"/>
      <c r="DJ11" s="642"/>
      <c r="DK11" s="642"/>
      <c r="DL11" s="642"/>
      <c r="DM11" s="642"/>
      <c r="DN11" s="642"/>
      <c r="DO11" s="642"/>
      <c r="DP11" s="643"/>
      <c r="DQ11" s="650">
        <v>357002</v>
      </c>
      <c r="DR11" s="642"/>
      <c r="DS11" s="642"/>
      <c r="DT11" s="642"/>
      <c r="DU11" s="642"/>
      <c r="DV11" s="642"/>
      <c r="DW11" s="642"/>
      <c r="DX11" s="642"/>
      <c r="DY11" s="642"/>
      <c r="DZ11" s="642"/>
      <c r="EA11" s="642"/>
      <c r="EB11" s="642"/>
      <c r="EC11" s="651"/>
    </row>
    <row r="12" spans="2:143" ht="11.25" customHeight="1">
      <c r="B12" s="638" t="s">
        <v>248</v>
      </c>
      <c r="C12" s="639"/>
      <c r="D12" s="639"/>
      <c r="E12" s="639"/>
      <c r="F12" s="639"/>
      <c r="G12" s="639"/>
      <c r="H12" s="639"/>
      <c r="I12" s="639"/>
      <c r="J12" s="639"/>
      <c r="K12" s="639"/>
      <c r="L12" s="639"/>
      <c r="M12" s="639"/>
      <c r="N12" s="639"/>
      <c r="O12" s="639"/>
      <c r="P12" s="639"/>
      <c r="Q12" s="640"/>
      <c r="R12" s="641">
        <v>43198</v>
      </c>
      <c r="S12" s="642"/>
      <c r="T12" s="642"/>
      <c r="U12" s="642"/>
      <c r="V12" s="642"/>
      <c r="W12" s="642"/>
      <c r="X12" s="642"/>
      <c r="Y12" s="643"/>
      <c r="Z12" s="644">
        <v>1.3</v>
      </c>
      <c r="AA12" s="644"/>
      <c r="AB12" s="644"/>
      <c r="AC12" s="644"/>
      <c r="AD12" s="645">
        <v>43198</v>
      </c>
      <c r="AE12" s="645"/>
      <c r="AF12" s="645"/>
      <c r="AG12" s="645"/>
      <c r="AH12" s="645"/>
      <c r="AI12" s="645"/>
      <c r="AJ12" s="645"/>
      <c r="AK12" s="645"/>
      <c r="AL12" s="646">
        <v>2.2999999999999998</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68128</v>
      </c>
      <c r="BH12" s="642"/>
      <c r="BI12" s="642"/>
      <c r="BJ12" s="642"/>
      <c r="BK12" s="642"/>
      <c r="BL12" s="642"/>
      <c r="BM12" s="642"/>
      <c r="BN12" s="643"/>
      <c r="BO12" s="644">
        <v>43.2</v>
      </c>
      <c r="BP12" s="644"/>
      <c r="BQ12" s="644"/>
      <c r="BR12" s="644"/>
      <c r="BS12" s="650" t="s">
        <v>127</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106307</v>
      </c>
      <c r="CS12" s="642"/>
      <c r="CT12" s="642"/>
      <c r="CU12" s="642"/>
      <c r="CV12" s="642"/>
      <c r="CW12" s="642"/>
      <c r="CX12" s="642"/>
      <c r="CY12" s="643"/>
      <c r="CZ12" s="644">
        <v>3.3</v>
      </c>
      <c r="DA12" s="644"/>
      <c r="DB12" s="644"/>
      <c r="DC12" s="644"/>
      <c r="DD12" s="650" t="s">
        <v>127</v>
      </c>
      <c r="DE12" s="642"/>
      <c r="DF12" s="642"/>
      <c r="DG12" s="642"/>
      <c r="DH12" s="642"/>
      <c r="DI12" s="642"/>
      <c r="DJ12" s="642"/>
      <c r="DK12" s="642"/>
      <c r="DL12" s="642"/>
      <c r="DM12" s="642"/>
      <c r="DN12" s="642"/>
      <c r="DO12" s="642"/>
      <c r="DP12" s="643"/>
      <c r="DQ12" s="650">
        <v>51572</v>
      </c>
      <c r="DR12" s="642"/>
      <c r="DS12" s="642"/>
      <c r="DT12" s="642"/>
      <c r="DU12" s="642"/>
      <c r="DV12" s="642"/>
      <c r="DW12" s="642"/>
      <c r="DX12" s="642"/>
      <c r="DY12" s="642"/>
      <c r="DZ12" s="642"/>
      <c r="EA12" s="642"/>
      <c r="EB12" s="642"/>
      <c r="EC12" s="651"/>
    </row>
    <row r="13" spans="2:143" ht="11.25" customHeight="1">
      <c r="B13" s="638" t="s">
        <v>251</v>
      </c>
      <c r="C13" s="639"/>
      <c r="D13" s="639"/>
      <c r="E13" s="639"/>
      <c r="F13" s="639"/>
      <c r="G13" s="639"/>
      <c r="H13" s="639"/>
      <c r="I13" s="639"/>
      <c r="J13" s="639"/>
      <c r="K13" s="639"/>
      <c r="L13" s="639"/>
      <c r="M13" s="639"/>
      <c r="N13" s="639"/>
      <c r="O13" s="639"/>
      <c r="P13" s="639"/>
      <c r="Q13" s="640"/>
      <c r="R13" s="641" t="s">
        <v>127</v>
      </c>
      <c r="S13" s="642"/>
      <c r="T13" s="642"/>
      <c r="U13" s="642"/>
      <c r="V13" s="642"/>
      <c r="W13" s="642"/>
      <c r="X13" s="642"/>
      <c r="Y13" s="643"/>
      <c r="Z13" s="644" t="s">
        <v>127</v>
      </c>
      <c r="AA13" s="644"/>
      <c r="AB13" s="644"/>
      <c r="AC13" s="644"/>
      <c r="AD13" s="645" t="s">
        <v>127</v>
      </c>
      <c r="AE13" s="645"/>
      <c r="AF13" s="645"/>
      <c r="AG13" s="645"/>
      <c r="AH13" s="645"/>
      <c r="AI13" s="645"/>
      <c r="AJ13" s="645"/>
      <c r="AK13" s="645"/>
      <c r="AL13" s="646" t="s">
        <v>127</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65800</v>
      </c>
      <c r="BH13" s="642"/>
      <c r="BI13" s="642"/>
      <c r="BJ13" s="642"/>
      <c r="BK13" s="642"/>
      <c r="BL13" s="642"/>
      <c r="BM13" s="642"/>
      <c r="BN13" s="643"/>
      <c r="BO13" s="644">
        <v>41.8</v>
      </c>
      <c r="BP13" s="644"/>
      <c r="BQ13" s="644"/>
      <c r="BR13" s="644"/>
      <c r="BS13" s="650" t="s">
        <v>127</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120601</v>
      </c>
      <c r="CS13" s="642"/>
      <c r="CT13" s="642"/>
      <c r="CU13" s="642"/>
      <c r="CV13" s="642"/>
      <c r="CW13" s="642"/>
      <c r="CX13" s="642"/>
      <c r="CY13" s="643"/>
      <c r="CZ13" s="644">
        <v>3.7</v>
      </c>
      <c r="DA13" s="644"/>
      <c r="DB13" s="644"/>
      <c r="DC13" s="644"/>
      <c r="DD13" s="650">
        <v>22680</v>
      </c>
      <c r="DE13" s="642"/>
      <c r="DF13" s="642"/>
      <c r="DG13" s="642"/>
      <c r="DH13" s="642"/>
      <c r="DI13" s="642"/>
      <c r="DJ13" s="642"/>
      <c r="DK13" s="642"/>
      <c r="DL13" s="642"/>
      <c r="DM13" s="642"/>
      <c r="DN13" s="642"/>
      <c r="DO13" s="642"/>
      <c r="DP13" s="643"/>
      <c r="DQ13" s="650">
        <v>82818</v>
      </c>
      <c r="DR13" s="642"/>
      <c r="DS13" s="642"/>
      <c r="DT13" s="642"/>
      <c r="DU13" s="642"/>
      <c r="DV13" s="642"/>
      <c r="DW13" s="642"/>
      <c r="DX13" s="642"/>
      <c r="DY13" s="642"/>
      <c r="DZ13" s="642"/>
      <c r="EA13" s="642"/>
      <c r="EB13" s="642"/>
      <c r="EC13" s="651"/>
    </row>
    <row r="14" spans="2:143" ht="11.25" customHeight="1">
      <c r="B14" s="638" t="s">
        <v>254</v>
      </c>
      <c r="C14" s="639"/>
      <c r="D14" s="639"/>
      <c r="E14" s="639"/>
      <c r="F14" s="639"/>
      <c r="G14" s="639"/>
      <c r="H14" s="639"/>
      <c r="I14" s="639"/>
      <c r="J14" s="639"/>
      <c r="K14" s="639"/>
      <c r="L14" s="639"/>
      <c r="M14" s="639"/>
      <c r="N14" s="639"/>
      <c r="O14" s="639"/>
      <c r="P14" s="639"/>
      <c r="Q14" s="640"/>
      <c r="R14" s="641" t="s">
        <v>127</v>
      </c>
      <c r="S14" s="642"/>
      <c r="T14" s="642"/>
      <c r="U14" s="642"/>
      <c r="V14" s="642"/>
      <c r="W14" s="642"/>
      <c r="X14" s="642"/>
      <c r="Y14" s="643"/>
      <c r="Z14" s="644" t="s">
        <v>237</v>
      </c>
      <c r="AA14" s="644"/>
      <c r="AB14" s="644"/>
      <c r="AC14" s="644"/>
      <c r="AD14" s="645" t="s">
        <v>127</v>
      </c>
      <c r="AE14" s="645"/>
      <c r="AF14" s="645"/>
      <c r="AG14" s="645"/>
      <c r="AH14" s="645"/>
      <c r="AI14" s="645"/>
      <c r="AJ14" s="645"/>
      <c r="AK14" s="645"/>
      <c r="AL14" s="646" t="s">
        <v>127</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10158</v>
      </c>
      <c r="BH14" s="642"/>
      <c r="BI14" s="642"/>
      <c r="BJ14" s="642"/>
      <c r="BK14" s="642"/>
      <c r="BL14" s="642"/>
      <c r="BM14" s="642"/>
      <c r="BN14" s="643"/>
      <c r="BO14" s="644">
        <v>6.4</v>
      </c>
      <c r="BP14" s="644"/>
      <c r="BQ14" s="644"/>
      <c r="BR14" s="644"/>
      <c r="BS14" s="650" t="s">
        <v>127</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85610</v>
      </c>
      <c r="CS14" s="642"/>
      <c r="CT14" s="642"/>
      <c r="CU14" s="642"/>
      <c r="CV14" s="642"/>
      <c r="CW14" s="642"/>
      <c r="CX14" s="642"/>
      <c r="CY14" s="643"/>
      <c r="CZ14" s="644">
        <v>2.7</v>
      </c>
      <c r="DA14" s="644"/>
      <c r="DB14" s="644"/>
      <c r="DC14" s="644"/>
      <c r="DD14" s="650">
        <v>13817</v>
      </c>
      <c r="DE14" s="642"/>
      <c r="DF14" s="642"/>
      <c r="DG14" s="642"/>
      <c r="DH14" s="642"/>
      <c r="DI14" s="642"/>
      <c r="DJ14" s="642"/>
      <c r="DK14" s="642"/>
      <c r="DL14" s="642"/>
      <c r="DM14" s="642"/>
      <c r="DN14" s="642"/>
      <c r="DO14" s="642"/>
      <c r="DP14" s="643"/>
      <c r="DQ14" s="650">
        <v>72216</v>
      </c>
      <c r="DR14" s="642"/>
      <c r="DS14" s="642"/>
      <c r="DT14" s="642"/>
      <c r="DU14" s="642"/>
      <c r="DV14" s="642"/>
      <c r="DW14" s="642"/>
      <c r="DX14" s="642"/>
      <c r="DY14" s="642"/>
      <c r="DZ14" s="642"/>
      <c r="EA14" s="642"/>
      <c r="EB14" s="642"/>
      <c r="EC14" s="651"/>
    </row>
    <row r="15" spans="2:143" ht="11.25" customHeight="1">
      <c r="B15" s="638" t="s">
        <v>257</v>
      </c>
      <c r="C15" s="639"/>
      <c r="D15" s="639"/>
      <c r="E15" s="639"/>
      <c r="F15" s="639"/>
      <c r="G15" s="639"/>
      <c r="H15" s="639"/>
      <c r="I15" s="639"/>
      <c r="J15" s="639"/>
      <c r="K15" s="639"/>
      <c r="L15" s="639"/>
      <c r="M15" s="639"/>
      <c r="N15" s="639"/>
      <c r="O15" s="639"/>
      <c r="P15" s="639"/>
      <c r="Q15" s="640"/>
      <c r="R15" s="641">
        <v>4534</v>
      </c>
      <c r="S15" s="642"/>
      <c r="T15" s="642"/>
      <c r="U15" s="642"/>
      <c r="V15" s="642"/>
      <c r="W15" s="642"/>
      <c r="X15" s="642"/>
      <c r="Y15" s="643"/>
      <c r="Z15" s="644">
        <v>0.1</v>
      </c>
      <c r="AA15" s="644"/>
      <c r="AB15" s="644"/>
      <c r="AC15" s="644"/>
      <c r="AD15" s="645">
        <v>4534</v>
      </c>
      <c r="AE15" s="645"/>
      <c r="AF15" s="645"/>
      <c r="AG15" s="645"/>
      <c r="AH15" s="645"/>
      <c r="AI15" s="645"/>
      <c r="AJ15" s="645"/>
      <c r="AK15" s="645"/>
      <c r="AL15" s="646">
        <v>0.2</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16726</v>
      </c>
      <c r="BH15" s="642"/>
      <c r="BI15" s="642"/>
      <c r="BJ15" s="642"/>
      <c r="BK15" s="642"/>
      <c r="BL15" s="642"/>
      <c r="BM15" s="642"/>
      <c r="BN15" s="643"/>
      <c r="BO15" s="644">
        <v>10.6</v>
      </c>
      <c r="BP15" s="644"/>
      <c r="BQ15" s="644"/>
      <c r="BR15" s="644"/>
      <c r="BS15" s="650" t="s">
        <v>127</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190992</v>
      </c>
      <c r="CS15" s="642"/>
      <c r="CT15" s="642"/>
      <c r="CU15" s="642"/>
      <c r="CV15" s="642"/>
      <c r="CW15" s="642"/>
      <c r="CX15" s="642"/>
      <c r="CY15" s="643"/>
      <c r="CZ15" s="644">
        <v>5.9</v>
      </c>
      <c r="DA15" s="644"/>
      <c r="DB15" s="644"/>
      <c r="DC15" s="644"/>
      <c r="DD15" s="650">
        <v>6563</v>
      </c>
      <c r="DE15" s="642"/>
      <c r="DF15" s="642"/>
      <c r="DG15" s="642"/>
      <c r="DH15" s="642"/>
      <c r="DI15" s="642"/>
      <c r="DJ15" s="642"/>
      <c r="DK15" s="642"/>
      <c r="DL15" s="642"/>
      <c r="DM15" s="642"/>
      <c r="DN15" s="642"/>
      <c r="DO15" s="642"/>
      <c r="DP15" s="643"/>
      <c r="DQ15" s="650">
        <v>159127</v>
      </c>
      <c r="DR15" s="642"/>
      <c r="DS15" s="642"/>
      <c r="DT15" s="642"/>
      <c r="DU15" s="642"/>
      <c r="DV15" s="642"/>
      <c r="DW15" s="642"/>
      <c r="DX15" s="642"/>
      <c r="DY15" s="642"/>
      <c r="DZ15" s="642"/>
      <c r="EA15" s="642"/>
      <c r="EB15" s="642"/>
      <c r="EC15" s="651"/>
    </row>
    <row r="16" spans="2:143" ht="11.25" customHeight="1">
      <c r="B16" s="638" t="s">
        <v>260</v>
      </c>
      <c r="C16" s="639"/>
      <c r="D16" s="639"/>
      <c r="E16" s="639"/>
      <c r="F16" s="639"/>
      <c r="G16" s="639"/>
      <c r="H16" s="639"/>
      <c r="I16" s="639"/>
      <c r="J16" s="639"/>
      <c r="K16" s="639"/>
      <c r="L16" s="639"/>
      <c r="M16" s="639"/>
      <c r="N16" s="639"/>
      <c r="O16" s="639"/>
      <c r="P16" s="639"/>
      <c r="Q16" s="640"/>
      <c r="R16" s="641" t="s">
        <v>127</v>
      </c>
      <c r="S16" s="642"/>
      <c r="T16" s="642"/>
      <c r="U16" s="642"/>
      <c r="V16" s="642"/>
      <c r="W16" s="642"/>
      <c r="X16" s="642"/>
      <c r="Y16" s="643"/>
      <c r="Z16" s="644" t="s">
        <v>127</v>
      </c>
      <c r="AA16" s="644"/>
      <c r="AB16" s="644"/>
      <c r="AC16" s="644"/>
      <c r="AD16" s="645" t="s">
        <v>127</v>
      </c>
      <c r="AE16" s="645"/>
      <c r="AF16" s="645"/>
      <c r="AG16" s="645"/>
      <c r="AH16" s="645"/>
      <c r="AI16" s="645"/>
      <c r="AJ16" s="645"/>
      <c r="AK16" s="645"/>
      <c r="AL16" s="646" t="s">
        <v>127</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127</v>
      </c>
      <c r="BH16" s="642"/>
      <c r="BI16" s="642"/>
      <c r="BJ16" s="642"/>
      <c r="BK16" s="642"/>
      <c r="BL16" s="642"/>
      <c r="BM16" s="642"/>
      <c r="BN16" s="643"/>
      <c r="BO16" s="644" t="s">
        <v>127</v>
      </c>
      <c r="BP16" s="644"/>
      <c r="BQ16" s="644"/>
      <c r="BR16" s="644"/>
      <c r="BS16" s="650" t="s">
        <v>127</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t="s">
        <v>127</v>
      </c>
      <c r="CS16" s="642"/>
      <c r="CT16" s="642"/>
      <c r="CU16" s="642"/>
      <c r="CV16" s="642"/>
      <c r="CW16" s="642"/>
      <c r="CX16" s="642"/>
      <c r="CY16" s="643"/>
      <c r="CZ16" s="644" t="s">
        <v>127</v>
      </c>
      <c r="DA16" s="644"/>
      <c r="DB16" s="644"/>
      <c r="DC16" s="644"/>
      <c r="DD16" s="650" t="s">
        <v>237</v>
      </c>
      <c r="DE16" s="642"/>
      <c r="DF16" s="642"/>
      <c r="DG16" s="642"/>
      <c r="DH16" s="642"/>
      <c r="DI16" s="642"/>
      <c r="DJ16" s="642"/>
      <c r="DK16" s="642"/>
      <c r="DL16" s="642"/>
      <c r="DM16" s="642"/>
      <c r="DN16" s="642"/>
      <c r="DO16" s="642"/>
      <c r="DP16" s="643"/>
      <c r="DQ16" s="650" t="s">
        <v>127</v>
      </c>
      <c r="DR16" s="642"/>
      <c r="DS16" s="642"/>
      <c r="DT16" s="642"/>
      <c r="DU16" s="642"/>
      <c r="DV16" s="642"/>
      <c r="DW16" s="642"/>
      <c r="DX16" s="642"/>
      <c r="DY16" s="642"/>
      <c r="DZ16" s="642"/>
      <c r="EA16" s="642"/>
      <c r="EB16" s="642"/>
      <c r="EC16" s="651"/>
    </row>
    <row r="17" spans="2:133" ht="11.25" customHeight="1">
      <c r="B17" s="638" t="s">
        <v>263</v>
      </c>
      <c r="C17" s="639"/>
      <c r="D17" s="639"/>
      <c r="E17" s="639"/>
      <c r="F17" s="639"/>
      <c r="G17" s="639"/>
      <c r="H17" s="639"/>
      <c r="I17" s="639"/>
      <c r="J17" s="639"/>
      <c r="K17" s="639"/>
      <c r="L17" s="639"/>
      <c r="M17" s="639"/>
      <c r="N17" s="639"/>
      <c r="O17" s="639"/>
      <c r="P17" s="639"/>
      <c r="Q17" s="640"/>
      <c r="R17" s="641">
        <v>118</v>
      </c>
      <c r="S17" s="642"/>
      <c r="T17" s="642"/>
      <c r="U17" s="642"/>
      <c r="V17" s="642"/>
      <c r="W17" s="642"/>
      <c r="X17" s="642"/>
      <c r="Y17" s="643"/>
      <c r="Z17" s="644">
        <v>0</v>
      </c>
      <c r="AA17" s="644"/>
      <c r="AB17" s="644"/>
      <c r="AC17" s="644"/>
      <c r="AD17" s="645">
        <v>118</v>
      </c>
      <c r="AE17" s="645"/>
      <c r="AF17" s="645"/>
      <c r="AG17" s="645"/>
      <c r="AH17" s="645"/>
      <c r="AI17" s="645"/>
      <c r="AJ17" s="645"/>
      <c r="AK17" s="645"/>
      <c r="AL17" s="646">
        <v>0</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237</v>
      </c>
      <c r="BH17" s="642"/>
      <c r="BI17" s="642"/>
      <c r="BJ17" s="642"/>
      <c r="BK17" s="642"/>
      <c r="BL17" s="642"/>
      <c r="BM17" s="642"/>
      <c r="BN17" s="643"/>
      <c r="BO17" s="644" t="s">
        <v>127</v>
      </c>
      <c r="BP17" s="644"/>
      <c r="BQ17" s="644"/>
      <c r="BR17" s="644"/>
      <c r="BS17" s="650" t="s">
        <v>127</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359167</v>
      </c>
      <c r="CS17" s="642"/>
      <c r="CT17" s="642"/>
      <c r="CU17" s="642"/>
      <c r="CV17" s="642"/>
      <c r="CW17" s="642"/>
      <c r="CX17" s="642"/>
      <c r="CY17" s="643"/>
      <c r="CZ17" s="644">
        <v>11.1</v>
      </c>
      <c r="DA17" s="644"/>
      <c r="DB17" s="644"/>
      <c r="DC17" s="644"/>
      <c r="DD17" s="650" t="s">
        <v>127</v>
      </c>
      <c r="DE17" s="642"/>
      <c r="DF17" s="642"/>
      <c r="DG17" s="642"/>
      <c r="DH17" s="642"/>
      <c r="DI17" s="642"/>
      <c r="DJ17" s="642"/>
      <c r="DK17" s="642"/>
      <c r="DL17" s="642"/>
      <c r="DM17" s="642"/>
      <c r="DN17" s="642"/>
      <c r="DO17" s="642"/>
      <c r="DP17" s="643"/>
      <c r="DQ17" s="650">
        <v>338194</v>
      </c>
      <c r="DR17" s="642"/>
      <c r="DS17" s="642"/>
      <c r="DT17" s="642"/>
      <c r="DU17" s="642"/>
      <c r="DV17" s="642"/>
      <c r="DW17" s="642"/>
      <c r="DX17" s="642"/>
      <c r="DY17" s="642"/>
      <c r="DZ17" s="642"/>
      <c r="EA17" s="642"/>
      <c r="EB17" s="642"/>
      <c r="EC17" s="651"/>
    </row>
    <row r="18" spans="2:133" ht="11.25" customHeight="1">
      <c r="B18" s="638" t="s">
        <v>266</v>
      </c>
      <c r="C18" s="639"/>
      <c r="D18" s="639"/>
      <c r="E18" s="639"/>
      <c r="F18" s="639"/>
      <c r="G18" s="639"/>
      <c r="H18" s="639"/>
      <c r="I18" s="639"/>
      <c r="J18" s="639"/>
      <c r="K18" s="639"/>
      <c r="L18" s="639"/>
      <c r="M18" s="639"/>
      <c r="N18" s="639"/>
      <c r="O18" s="639"/>
      <c r="P18" s="639"/>
      <c r="Q18" s="640"/>
      <c r="R18" s="641">
        <v>1879471</v>
      </c>
      <c r="S18" s="642"/>
      <c r="T18" s="642"/>
      <c r="U18" s="642"/>
      <c r="V18" s="642"/>
      <c r="W18" s="642"/>
      <c r="X18" s="642"/>
      <c r="Y18" s="643"/>
      <c r="Z18" s="644">
        <v>55.2</v>
      </c>
      <c r="AA18" s="644"/>
      <c r="AB18" s="644"/>
      <c r="AC18" s="644"/>
      <c r="AD18" s="645">
        <v>1653898</v>
      </c>
      <c r="AE18" s="645"/>
      <c r="AF18" s="645"/>
      <c r="AG18" s="645"/>
      <c r="AH18" s="645"/>
      <c r="AI18" s="645"/>
      <c r="AJ18" s="645"/>
      <c r="AK18" s="645"/>
      <c r="AL18" s="646">
        <v>87.3</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237</v>
      </c>
      <c r="BH18" s="642"/>
      <c r="BI18" s="642"/>
      <c r="BJ18" s="642"/>
      <c r="BK18" s="642"/>
      <c r="BL18" s="642"/>
      <c r="BM18" s="642"/>
      <c r="BN18" s="643"/>
      <c r="BO18" s="644" t="s">
        <v>127</v>
      </c>
      <c r="BP18" s="644"/>
      <c r="BQ18" s="644"/>
      <c r="BR18" s="644"/>
      <c r="BS18" s="650" t="s">
        <v>127</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v>16077</v>
      </c>
      <c r="CS18" s="642"/>
      <c r="CT18" s="642"/>
      <c r="CU18" s="642"/>
      <c r="CV18" s="642"/>
      <c r="CW18" s="642"/>
      <c r="CX18" s="642"/>
      <c r="CY18" s="643"/>
      <c r="CZ18" s="644">
        <v>0.5</v>
      </c>
      <c r="DA18" s="644"/>
      <c r="DB18" s="644"/>
      <c r="DC18" s="644"/>
      <c r="DD18" s="650" t="s">
        <v>127</v>
      </c>
      <c r="DE18" s="642"/>
      <c r="DF18" s="642"/>
      <c r="DG18" s="642"/>
      <c r="DH18" s="642"/>
      <c r="DI18" s="642"/>
      <c r="DJ18" s="642"/>
      <c r="DK18" s="642"/>
      <c r="DL18" s="642"/>
      <c r="DM18" s="642"/>
      <c r="DN18" s="642"/>
      <c r="DO18" s="642"/>
      <c r="DP18" s="643"/>
      <c r="DQ18" s="650">
        <v>16077</v>
      </c>
      <c r="DR18" s="642"/>
      <c r="DS18" s="642"/>
      <c r="DT18" s="642"/>
      <c r="DU18" s="642"/>
      <c r="DV18" s="642"/>
      <c r="DW18" s="642"/>
      <c r="DX18" s="642"/>
      <c r="DY18" s="642"/>
      <c r="DZ18" s="642"/>
      <c r="EA18" s="642"/>
      <c r="EB18" s="642"/>
      <c r="EC18" s="651"/>
    </row>
    <row r="19" spans="2:133" ht="11.25" customHeight="1">
      <c r="B19" s="638" t="s">
        <v>269</v>
      </c>
      <c r="C19" s="639"/>
      <c r="D19" s="639"/>
      <c r="E19" s="639"/>
      <c r="F19" s="639"/>
      <c r="G19" s="639"/>
      <c r="H19" s="639"/>
      <c r="I19" s="639"/>
      <c r="J19" s="639"/>
      <c r="K19" s="639"/>
      <c r="L19" s="639"/>
      <c r="M19" s="639"/>
      <c r="N19" s="639"/>
      <c r="O19" s="639"/>
      <c r="P19" s="639"/>
      <c r="Q19" s="640"/>
      <c r="R19" s="641">
        <v>1653898</v>
      </c>
      <c r="S19" s="642"/>
      <c r="T19" s="642"/>
      <c r="U19" s="642"/>
      <c r="V19" s="642"/>
      <c r="W19" s="642"/>
      <c r="X19" s="642"/>
      <c r="Y19" s="643"/>
      <c r="Z19" s="644">
        <v>48.5</v>
      </c>
      <c r="AA19" s="644"/>
      <c r="AB19" s="644"/>
      <c r="AC19" s="644"/>
      <c r="AD19" s="645">
        <v>1653898</v>
      </c>
      <c r="AE19" s="645"/>
      <c r="AF19" s="645"/>
      <c r="AG19" s="645"/>
      <c r="AH19" s="645"/>
      <c r="AI19" s="645"/>
      <c r="AJ19" s="645"/>
      <c r="AK19" s="645"/>
      <c r="AL19" s="646">
        <v>87.3</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t="s">
        <v>237</v>
      </c>
      <c r="BH19" s="642"/>
      <c r="BI19" s="642"/>
      <c r="BJ19" s="642"/>
      <c r="BK19" s="642"/>
      <c r="BL19" s="642"/>
      <c r="BM19" s="642"/>
      <c r="BN19" s="643"/>
      <c r="BO19" s="644" t="s">
        <v>127</v>
      </c>
      <c r="BP19" s="644"/>
      <c r="BQ19" s="644"/>
      <c r="BR19" s="644"/>
      <c r="BS19" s="650" t="s">
        <v>127</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237</v>
      </c>
      <c r="CS19" s="642"/>
      <c r="CT19" s="642"/>
      <c r="CU19" s="642"/>
      <c r="CV19" s="642"/>
      <c r="CW19" s="642"/>
      <c r="CX19" s="642"/>
      <c r="CY19" s="643"/>
      <c r="CZ19" s="644" t="s">
        <v>127</v>
      </c>
      <c r="DA19" s="644"/>
      <c r="DB19" s="644"/>
      <c r="DC19" s="644"/>
      <c r="DD19" s="650" t="s">
        <v>127</v>
      </c>
      <c r="DE19" s="642"/>
      <c r="DF19" s="642"/>
      <c r="DG19" s="642"/>
      <c r="DH19" s="642"/>
      <c r="DI19" s="642"/>
      <c r="DJ19" s="642"/>
      <c r="DK19" s="642"/>
      <c r="DL19" s="642"/>
      <c r="DM19" s="642"/>
      <c r="DN19" s="642"/>
      <c r="DO19" s="642"/>
      <c r="DP19" s="643"/>
      <c r="DQ19" s="650" t="s">
        <v>127</v>
      </c>
      <c r="DR19" s="642"/>
      <c r="DS19" s="642"/>
      <c r="DT19" s="642"/>
      <c r="DU19" s="642"/>
      <c r="DV19" s="642"/>
      <c r="DW19" s="642"/>
      <c r="DX19" s="642"/>
      <c r="DY19" s="642"/>
      <c r="DZ19" s="642"/>
      <c r="EA19" s="642"/>
      <c r="EB19" s="642"/>
      <c r="EC19" s="651"/>
    </row>
    <row r="20" spans="2:133" ht="11.25" customHeight="1">
      <c r="B20" s="638" t="s">
        <v>272</v>
      </c>
      <c r="C20" s="639"/>
      <c r="D20" s="639"/>
      <c r="E20" s="639"/>
      <c r="F20" s="639"/>
      <c r="G20" s="639"/>
      <c r="H20" s="639"/>
      <c r="I20" s="639"/>
      <c r="J20" s="639"/>
      <c r="K20" s="639"/>
      <c r="L20" s="639"/>
      <c r="M20" s="639"/>
      <c r="N20" s="639"/>
      <c r="O20" s="639"/>
      <c r="P20" s="639"/>
      <c r="Q20" s="640"/>
      <c r="R20" s="641">
        <v>225573</v>
      </c>
      <c r="S20" s="642"/>
      <c r="T20" s="642"/>
      <c r="U20" s="642"/>
      <c r="V20" s="642"/>
      <c r="W20" s="642"/>
      <c r="X20" s="642"/>
      <c r="Y20" s="643"/>
      <c r="Z20" s="644">
        <v>6.6</v>
      </c>
      <c r="AA20" s="644"/>
      <c r="AB20" s="644"/>
      <c r="AC20" s="644"/>
      <c r="AD20" s="645" t="s">
        <v>237</v>
      </c>
      <c r="AE20" s="645"/>
      <c r="AF20" s="645"/>
      <c r="AG20" s="645"/>
      <c r="AH20" s="645"/>
      <c r="AI20" s="645"/>
      <c r="AJ20" s="645"/>
      <c r="AK20" s="645"/>
      <c r="AL20" s="646" t="s">
        <v>127</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t="s">
        <v>127</v>
      </c>
      <c r="BH20" s="642"/>
      <c r="BI20" s="642"/>
      <c r="BJ20" s="642"/>
      <c r="BK20" s="642"/>
      <c r="BL20" s="642"/>
      <c r="BM20" s="642"/>
      <c r="BN20" s="643"/>
      <c r="BO20" s="644" t="s">
        <v>127</v>
      </c>
      <c r="BP20" s="644"/>
      <c r="BQ20" s="644"/>
      <c r="BR20" s="644"/>
      <c r="BS20" s="650" t="s">
        <v>237</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3221988</v>
      </c>
      <c r="CS20" s="642"/>
      <c r="CT20" s="642"/>
      <c r="CU20" s="642"/>
      <c r="CV20" s="642"/>
      <c r="CW20" s="642"/>
      <c r="CX20" s="642"/>
      <c r="CY20" s="643"/>
      <c r="CZ20" s="644">
        <v>100</v>
      </c>
      <c r="DA20" s="644"/>
      <c r="DB20" s="644"/>
      <c r="DC20" s="644"/>
      <c r="DD20" s="650">
        <v>725508</v>
      </c>
      <c r="DE20" s="642"/>
      <c r="DF20" s="642"/>
      <c r="DG20" s="642"/>
      <c r="DH20" s="642"/>
      <c r="DI20" s="642"/>
      <c r="DJ20" s="642"/>
      <c r="DK20" s="642"/>
      <c r="DL20" s="642"/>
      <c r="DM20" s="642"/>
      <c r="DN20" s="642"/>
      <c r="DO20" s="642"/>
      <c r="DP20" s="643"/>
      <c r="DQ20" s="650">
        <v>2146152</v>
      </c>
      <c r="DR20" s="642"/>
      <c r="DS20" s="642"/>
      <c r="DT20" s="642"/>
      <c r="DU20" s="642"/>
      <c r="DV20" s="642"/>
      <c r="DW20" s="642"/>
      <c r="DX20" s="642"/>
      <c r="DY20" s="642"/>
      <c r="DZ20" s="642"/>
      <c r="EA20" s="642"/>
      <c r="EB20" s="642"/>
      <c r="EC20" s="651"/>
    </row>
    <row r="21" spans="2:133" ht="11.25" customHeight="1">
      <c r="B21" s="638" t="s">
        <v>275</v>
      </c>
      <c r="C21" s="639"/>
      <c r="D21" s="639"/>
      <c r="E21" s="639"/>
      <c r="F21" s="639"/>
      <c r="G21" s="639"/>
      <c r="H21" s="639"/>
      <c r="I21" s="639"/>
      <c r="J21" s="639"/>
      <c r="K21" s="639"/>
      <c r="L21" s="639"/>
      <c r="M21" s="639"/>
      <c r="N21" s="639"/>
      <c r="O21" s="639"/>
      <c r="P21" s="639"/>
      <c r="Q21" s="640"/>
      <c r="R21" s="641" t="s">
        <v>127</v>
      </c>
      <c r="S21" s="642"/>
      <c r="T21" s="642"/>
      <c r="U21" s="642"/>
      <c r="V21" s="642"/>
      <c r="W21" s="642"/>
      <c r="X21" s="642"/>
      <c r="Y21" s="643"/>
      <c r="Z21" s="644" t="s">
        <v>127</v>
      </c>
      <c r="AA21" s="644"/>
      <c r="AB21" s="644"/>
      <c r="AC21" s="644"/>
      <c r="AD21" s="645" t="s">
        <v>127</v>
      </c>
      <c r="AE21" s="645"/>
      <c r="AF21" s="645"/>
      <c r="AG21" s="645"/>
      <c r="AH21" s="645"/>
      <c r="AI21" s="645"/>
      <c r="AJ21" s="645"/>
      <c r="AK21" s="645"/>
      <c r="AL21" s="646" t="s">
        <v>127</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t="s">
        <v>127</v>
      </c>
      <c r="BH21" s="642"/>
      <c r="BI21" s="642"/>
      <c r="BJ21" s="642"/>
      <c r="BK21" s="642"/>
      <c r="BL21" s="642"/>
      <c r="BM21" s="642"/>
      <c r="BN21" s="643"/>
      <c r="BO21" s="644" t="s">
        <v>127</v>
      </c>
      <c r="BP21" s="644"/>
      <c r="BQ21" s="644"/>
      <c r="BR21" s="644"/>
      <c r="BS21" s="650" t="s">
        <v>127</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277</v>
      </c>
      <c r="C22" s="639"/>
      <c r="D22" s="639"/>
      <c r="E22" s="639"/>
      <c r="F22" s="639"/>
      <c r="G22" s="639"/>
      <c r="H22" s="639"/>
      <c r="I22" s="639"/>
      <c r="J22" s="639"/>
      <c r="K22" s="639"/>
      <c r="L22" s="639"/>
      <c r="M22" s="639"/>
      <c r="N22" s="639"/>
      <c r="O22" s="639"/>
      <c r="P22" s="639"/>
      <c r="Q22" s="640"/>
      <c r="R22" s="641">
        <v>2108178</v>
      </c>
      <c r="S22" s="642"/>
      <c r="T22" s="642"/>
      <c r="U22" s="642"/>
      <c r="V22" s="642"/>
      <c r="W22" s="642"/>
      <c r="X22" s="642"/>
      <c r="Y22" s="643"/>
      <c r="Z22" s="644">
        <v>61.9</v>
      </c>
      <c r="AA22" s="644"/>
      <c r="AB22" s="644"/>
      <c r="AC22" s="644"/>
      <c r="AD22" s="645">
        <v>1882605</v>
      </c>
      <c r="AE22" s="645"/>
      <c r="AF22" s="645"/>
      <c r="AG22" s="645"/>
      <c r="AH22" s="645"/>
      <c r="AI22" s="645"/>
      <c r="AJ22" s="645"/>
      <c r="AK22" s="645"/>
      <c r="AL22" s="646">
        <v>99.4</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127</v>
      </c>
      <c r="BH22" s="642"/>
      <c r="BI22" s="642"/>
      <c r="BJ22" s="642"/>
      <c r="BK22" s="642"/>
      <c r="BL22" s="642"/>
      <c r="BM22" s="642"/>
      <c r="BN22" s="643"/>
      <c r="BO22" s="644" t="s">
        <v>127</v>
      </c>
      <c r="BP22" s="644"/>
      <c r="BQ22" s="644"/>
      <c r="BR22" s="644"/>
      <c r="BS22" s="650" t="s">
        <v>127</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280</v>
      </c>
      <c r="C23" s="639"/>
      <c r="D23" s="639"/>
      <c r="E23" s="639"/>
      <c r="F23" s="639"/>
      <c r="G23" s="639"/>
      <c r="H23" s="639"/>
      <c r="I23" s="639"/>
      <c r="J23" s="639"/>
      <c r="K23" s="639"/>
      <c r="L23" s="639"/>
      <c r="M23" s="639"/>
      <c r="N23" s="639"/>
      <c r="O23" s="639"/>
      <c r="P23" s="639"/>
      <c r="Q23" s="640"/>
      <c r="R23" s="641" t="s">
        <v>127</v>
      </c>
      <c r="S23" s="642"/>
      <c r="T23" s="642"/>
      <c r="U23" s="642"/>
      <c r="V23" s="642"/>
      <c r="W23" s="642"/>
      <c r="X23" s="642"/>
      <c r="Y23" s="643"/>
      <c r="Z23" s="644" t="s">
        <v>127</v>
      </c>
      <c r="AA23" s="644"/>
      <c r="AB23" s="644"/>
      <c r="AC23" s="644"/>
      <c r="AD23" s="645" t="s">
        <v>127</v>
      </c>
      <c r="AE23" s="645"/>
      <c r="AF23" s="645"/>
      <c r="AG23" s="645"/>
      <c r="AH23" s="645"/>
      <c r="AI23" s="645"/>
      <c r="AJ23" s="645"/>
      <c r="AK23" s="645"/>
      <c r="AL23" s="646" t="s">
        <v>127</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t="s">
        <v>127</v>
      </c>
      <c r="BH23" s="642"/>
      <c r="BI23" s="642"/>
      <c r="BJ23" s="642"/>
      <c r="BK23" s="642"/>
      <c r="BL23" s="642"/>
      <c r="BM23" s="642"/>
      <c r="BN23" s="643"/>
      <c r="BO23" s="644" t="s">
        <v>237</v>
      </c>
      <c r="BP23" s="644"/>
      <c r="BQ23" s="644"/>
      <c r="BR23" s="644"/>
      <c r="BS23" s="650" t="s">
        <v>127</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c r="B24" s="638" t="s">
        <v>287</v>
      </c>
      <c r="C24" s="639"/>
      <c r="D24" s="639"/>
      <c r="E24" s="639"/>
      <c r="F24" s="639"/>
      <c r="G24" s="639"/>
      <c r="H24" s="639"/>
      <c r="I24" s="639"/>
      <c r="J24" s="639"/>
      <c r="K24" s="639"/>
      <c r="L24" s="639"/>
      <c r="M24" s="639"/>
      <c r="N24" s="639"/>
      <c r="O24" s="639"/>
      <c r="P24" s="639"/>
      <c r="Q24" s="640"/>
      <c r="R24" s="641">
        <v>2815</v>
      </c>
      <c r="S24" s="642"/>
      <c r="T24" s="642"/>
      <c r="U24" s="642"/>
      <c r="V24" s="642"/>
      <c r="W24" s="642"/>
      <c r="X24" s="642"/>
      <c r="Y24" s="643"/>
      <c r="Z24" s="644">
        <v>0.1</v>
      </c>
      <c r="AA24" s="644"/>
      <c r="AB24" s="644"/>
      <c r="AC24" s="644"/>
      <c r="AD24" s="645" t="s">
        <v>127</v>
      </c>
      <c r="AE24" s="645"/>
      <c r="AF24" s="645"/>
      <c r="AG24" s="645"/>
      <c r="AH24" s="645"/>
      <c r="AI24" s="645"/>
      <c r="AJ24" s="645"/>
      <c r="AK24" s="645"/>
      <c r="AL24" s="646" t="s">
        <v>127</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127</v>
      </c>
      <c r="BH24" s="642"/>
      <c r="BI24" s="642"/>
      <c r="BJ24" s="642"/>
      <c r="BK24" s="642"/>
      <c r="BL24" s="642"/>
      <c r="BM24" s="642"/>
      <c r="BN24" s="643"/>
      <c r="BO24" s="644" t="s">
        <v>237</v>
      </c>
      <c r="BP24" s="644"/>
      <c r="BQ24" s="644"/>
      <c r="BR24" s="644"/>
      <c r="BS24" s="650" t="s">
        <v>127</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1124302</v>
      </c>
      <c r="CS24" s="631"/>
      <c r="CT24" s="631"/>
      <c r="CU24" s="631"/>
      <c r="CV24" s="631"/>
      <c r="CW24" s="631"/>
      <c r="CX24" s="631"/>
      <c r="CY24" s="632"/>
      <c r="CZ24" s="635">
        <v>34.9</v>
      </c>
      <c r="DA24" s="636"/>
      <c r="DB24" s="636"/>
      <c r="DC24" s="655"/>
      <c r="DD24" s="674">
        <v>906777</v>
      </c>
      <c r="DE24" s="631"/>
      <c r="DF24" s="631"/>
      <c r="DG24" s="631"/>
      <c r="DH24" s="631"/>
      <c r="DI24" s="631"/>
      <c r="DJ24" s="631"/>
      <c r="DK24" s="632"/>
      <c r="DL24" s="674">
        <v>900266</v>
      </c>
      <c r="DM24" s="631"/>
      <c r="DN24" s="631"/>
      <c r="DO24" s="631"/>
      <c r="DP24" s="631"/>
      <c r="DQ24" s="631"/>
      <c r="DR24" s="631"/>
      <c r="DS24" s="631"/>
      <c r="DT24" s="631"/>
      <c r="DU24" s="631"/>
      <c r="DV24" s="632"/>
      <c r="DW24" s="635">
        <v>45.8</v>
      </c>
      <c r="DX24" s="636"/>
      <c r="DY24" s="636"/>
      <c r="DZ24" s="636"/>
      <c r="EA24" s="636"/>
      <c r="EB24" s="636"/>
      <c r="EC24" s="637"/>
    </row>
    <row r="25" spans="2:133" ht="11.25" customHeight="1">
      <c r="B25" s="638" t="s">
        <v>290</v>
      </c>
      <c r="C25" s="639"/>
      <c r="D25" s="639"/>
      <c r="E25" s="639"/>
      <c r="F25" s="639"/>
      <c r="G25" s="639"/>
      <c r="H25" s="639"/>
      <c r="I25" s="639"/>
      <c r="J25" s="639"/>
      <c r="K25" s="639"/>
      <c r="L25" s="639"/>
      <c r="M25" s="639"/>
      <c r="N25" s="639"/>
      <c r="O25" s="639"/>
      <c r="P25" s="639"/>
      <c r="Q25" s="640"/>
      <c r="R25" s="641">
        <v>45366</v>
      </c>
      <c r="S25" s="642"/>
      <c r="T25" s="642"/>
      <c r="U25" s="642"/>
      <c r="V25" s="642"/>
      <c r="W25" s="642"/>
      <c r="X25" s="642"/>
      <c r="Y25" s="643"/>
      <c r="Z25" s="644">
        <v>1.3</v>
      </c>
      <c r="AA25" s="644"/>
      <c r="AB25" s="644"/>
      <c r="AC25" s="644"/>
      <c r="AD25" s="645">
        <v>776</v>
      </c>
      <c r="AE25" s="645"/>
      <c r="AF25" s="645"/>
      <c r="AG25" s="645"/>
      <c r="AH25" s="645"/>
      <c r="AI25" s="645"/>
      <c r="AJ25" s="645"/>
      <c r="AK25" s="645"/>
      <c r="AL25" s="646">
        <v>0</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127</v>
      </c>
      <c r="BH25" s="642"/>
      <c r="BI25" s="642"/>
      <c r="BJ25" s="642"/>
      <c r="BK25" s="642"/>
      <c r="BL25" s="642"/>
      <c r="BM25" s="642"/>
      <c r="BN25" s="643"/>
      <c r="BO25" s="644" t="s">
        <v>127</v>
      </c>
      <c r="BP25" s="644"/>
      <c r="BQ25" s="644"/>
      <c r="BR25" s="644"/>
      <c r="BS25" s="650" t="s">
        <v>127</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540688</v>
      </c>
      <c r="CS25" s="677"/>
      <c r="CT25" s="677"/>
      <c r="CU25" s="677"/>
      <c r="CV25" s="677"/>
      <c r="CW25" s="677"/>
      <c r="CX25" s="677"/>
      <c r="CY25" s="678"/>
      <c r="CZ25" s="646">
        <v>16.8</v>
      </c>
      <c r="DA25" s="675"/>
      <c r="DB25" s="675"/>
      <c r="DC25" s="679"/>
      <c r="DD25" s="650">
        <v>501900</v>
      </c>
      <c r="DE25" s="677"/>
      <c r="DF25" s="677"/>
      <c r="DG25" s="677"/>
      <c r="DH25" s="677"/>
      <c r="DI25" s="677"/>
      <c r="DJ25" s="677"/>
      <c r="DK25" s="678"/>
      <c r="DL25" s="650">
        <v>495557</v>
      </c>
      <c r="DM25" s="677"/>
      <c r="DN25" s="677"/>
      <c r="DO25" s="677"/>
      <c r="DP25" s="677"/>
      <c r="DQ25" s="677"/>
      <c r="DR25" s="677"/>
      <c r="DS25" s="677"/>
      <c r="DT25" s="677"/>
      <c r="DU25" s="677"/>
      <c r="DV25" s="678"/>
      <c r="DW25" s="646">
        <v>25.2</v>
      </c>
      <c r="DX25" s="675"/>
      <c r="DY25" s="675"/>
      <c r="DZ25" s="675"/>
      <c r="EA25" s="675"/>
      <c r="EB25" s="675"/>
      <c r="EC25" s="676"/>
    </row>
    <row r="26" spans="2:133" ht="11.25" customHeight="1">
      <c r="B26" s="638" t="s">
        <v>293</v>
      </c>
      <c r="C26" s="639"/>
      <c r="D26" s="639"/>
      <c r="E26" s="639"/>
      <c r="F26" s="639"/>
      <c r="G26" s="639"/>
      <c r="H26" s="639"/>
      <c r="I26" s="639"/>
      <c r="J26" s="639"/>
      <c r="K26" s="639"/>
      <c r="L26" s="639"/>
      <c r="M26" s="639"/>
      <c r="N26" s="639"/>
      <c r="O26" s="639"/>
      <c r="P26" s="639"/>
      <c r="Q26" s="640"/>
      <c r="R26" s="641">
        <v>13564</v>
      </c>
      <c r="S26" s="642"/>
      <c r="T26" s="642"/>
      <c r="U26" s="642"/>
      <c r="V26" s="642"/>
      <c r="W26" s="642"/>
      <c r="X26" s="642"/>
      <c r="Y26" s="643"/>
      <c r="Z26" s="644">
        <v>0.4</v>
      </c>
      <c r="AA26" s="644"/>
      <c r="AB26" s="644"/>
      <c r="AC26" s="644"/>
      <c r="AD26" s="645" t="s">
        <v>127</v>
      </c>
      <c r="AE26" s="645"/>
      <c r="AF26" s="645"/>
      <c r="AG26" s="645"/>
      <c r="AH26" s="645"/>
      <c r="AI26" s="645"/>
      <c r="AJ26" s="645"/>
      <c r="AK26" s="645"/>
      <c r="AL26" s="646" t="s">
        <v>127</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127</v>
      </c>
      <c r="BH26" s="642"/>
      <c r="BI26" s="642"/>
      <c r="BJ26" s="642"/>
      <c r="BK26" s="642"/>
      <c r="BL26" s="642"/>
      <c r="BM26" s="642"/>
      <c r="BN26" s="643"/>
      <c r="BO26" s="644" t="s">
        <v>127</v>
      </c>
      <c r="BP26" s="644"/>
      <c r="BQ26" s="644"/>
      <c r="BR26" s="644"/>
      <c r="BS26" s="650" t="s">
        <v>127</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278250</v>
      </c>
      <c r="CS26" s="642"/>
      <c r="CT26" s="642"/>
      <c r="CU26" s="642"/>
      <c r="CV26" s="642"/>
      <c r="CW26" s="642"/>
      <c r="CX26" s="642"/>
      <c r="CY26" s="643"/>
      <c r="CZ26" s="646">
        <v>8.6</v>
      </c>
      <c r="DA26" s="675"/>
      <c r="DB26" s="675"/>
      <c r="DC26" s="679"/>
      <c r="DD26" s="650">
        <v>263198</v>
      </c>
      <c r="DE26" s="642"/>
      <c r="DF26" s="642"/>
      <c r="DG26" s="642"/>
      <c r="DH26" s="642"/>
      <c r="DI26" s="642"/>
      <c r="DJ26" s="642"/>
      <c r="DK26" s="643"/>
      <c r="DL26" s="650" t="s">
        <v>127</v>
      </c>
      <c r="DM26" s="642"/>
      <c r="DN26" s="642"/>
      <c r="DO26" s="642"/>
      <c r="DP26" s="642"/>
      <c r="DQ26" s="642"/>
      <c r="DR26" s="642"/>
      <c r="DS26" s="642"/>
      <c r="DT26" s="642"/>
      <c r="DU26" s="642"/>
      <c r="DV26" s="643"/>
      <c r="DW26" s="646" t="s">
        <v>127</v>
      </c>
      <c r="DX26" s="675"/>
      <c r="DY26" s="675"/>
      <c r="DZ26" s="675"/>
      <c r="EA26" s="675"/>
      <c r="EB26" s="675"/>
      <c r="EC26" s="676"/>
    </row>
    <row r="27" spans="2:133" ht="11.25" customHeight="1">
      <c r="B27" s="638" t="s">
        <v>296</v>
      </c>
      <c r="C27" s="639"/>
      <c r="D27" s="639"/>
      <c r="E27" s="639"/>
      <c r="F27" s="639"/>
      <c r="G27" s="639"/>
      <c r="H27" s="639"/>
      <c r="I27" s="639"/>
      <c r="J27" s="639"/>
      <c r="K27" s="639"/>
      <c r="L27" s="639"/>
      <c r="M27" s="639"/>
      <c r="N27" s="639"/>
      <c r="O27" s="639"/>
      <c r="P27" s="639"/>
      <c r="Q27" s="640"/>
      <c r="R27" s="641">
        <v>199267</v>
      </c>
      <c r="S27" s="642"/>
      <c r="T27" s="642"/>
      <c r="U27" s="642"/>
      <c r="V27" s="642"/>
      <c r="W27" s="642"/>
      <c r="X27" s="642"/>
      <c r="Y27" s="643"/>
      <c r="Z27" s="644">
        <v>5.8</v>
      </c>
      <c r="AA27" s="644"/>
      <c r="AB27" s="644"/>
      <c r="AC27" s="644"/>
      <c r="AD27" s="645" t="s">
        <v>127</v>
      </c>
      <c r="AE27" s="645"/>
      <c r="AF27" s="645"/>
      <c r="AG27" s="645"/>
      <c r="AH27" s="645"/>
      <c r="AI27" s="645"/>
      <c r="AJ27" s="645"/>
      <c r="AK27" s="645"/>
      <c r="AL27" s="646" t="s">
        <v>127</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157561</v>
      </c>
      <c r="BH27" s="642"/>
      <c r="BI27" s="642"/>
      <c r="BJ27" s="642"/>
      <c r="BK27" s="642"/>
      <c r="BL27" s="642"/>
      <c r="BM27" s="642"/>
      <c r="BN27" s="643"/>
      <c r="BO27" s="644">
        <v>100</v>
      </c>
      <c r="BP27" s="644"/>
      <c r="BQ27" s="644"/>
      <c r="BR27" s="644"/>
      <c r="BS27" s="650" t="s">
        <v>127</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224447</v>
      </c>
      <c r="CS27" s="677"/>
      <c r="CT27" s="677"/>
      <c r="CU27" s="677"/>
      <c r="CV27" s="677"/>
      <c r="CW27" s="677"/>
      <c r="CX27" s="677"/>
      <c r="CY27" s="678"/>
      <c r="CZ27" s="646">
        <v>7</v>
      </c>
      <c r="DA27" s="675"/>
      <c r="DB27" s="675"/>
      <c r="DC27" s="679"/>
      <c r="DD27" s="650">
        <v>66683</v>
      </c>
      <c r="DE27" s="677"/>
      <c r="DF27" s="677"/>
      <c r="DG27" s="677"/>
      <c r="DH27" s="677"/>
      <c r="DI27" s="677"/>
      <c r="DJ27" s="677"/>
      <c r="DK27" s="678"/>
      <c r="DL27" s="650">
        <v>66515</v>
      </c>
      <c r="DM27" s="677"/>
      <c r="DN27" s="677"/>
      <c r="DO27" s="677"/>
      <c r="DP27" s="677"/>
      <c r="DQ27" s="677"/>
      <c r="DR27" s="677"/>
      <c r="DS27" s="677"/>
      <c r="DT27" s="677"/>
      <c r="DU27" s="677"/>
      <c r="DV27" s="678"/>
      <c r="DW27" s="646">
        <v>3.4</v>
      </c>
      <c r="DX27" s="675"/>
      <c r="DY27" s="675"/>
      <c r="DZ27" s="675"/>
      <c r="EA27" s="675"/>
      <c r="EB27" s="675"/>
      <c r="EC27" s="676"/>
    </row>
    <row r="28" spans="2:133" ht="11.25" customHeight="1">
      <c r="B28" s="683" t="s">
        <v>299</v>
      </c>
      <c r="C28" s="684"/>
      <c r="D28" s="684"/>
      <c r="E28" s="684"/>
      <c r="F28" s="684"/>
      <c r="G28" s="684"/>
      <c r="H28" s="684"/>
      <c r="I28" s="684"/>
      <c r="J28" s="684"/>
      <c r="K28" s="684"/>
      <c r="L28" s="684"/>
      <c r="M28" s="684"/>
      <c r="N28" s="684"/>
      <c r="O28" s="684"/>
      <c r="P28" s="684"/>
      <c r="Q28" s="685"/>
      <c r="R28" s="641" t="s">
        <v>127</v>
      </c>
      <c r="S28" s="642"/>
      <c r="T28" s="642"/>
      <c r="U28" s="642"/>
      <c r="V28" s="642"/>
      <c r="W28" s="642"/>
      <c r="X28" s="642"/>
      <c r="Y28" s="643"/>
      <c r="Z28" s="644" t="s">
        <v>237</v>
      </c>
      <c r="AA28" s="644"/>
      <c r="AB28" s="644"/>
      <c r="AC28" s="644"/>
      <c r="AD28" s="645" t="s">
        <v>127</v>
      </c>
      <c r="AE28" s="645"/>
      <c r="AF28" s="645"/>
      <c r="AG28" s="645"/>
      <c r="AH28" s="645"/>
      <c r="AI28" s="645"/>
      <c r="AJ28" s="645"/>
      <c r="AK28" s="645"/>
      <c r="AL28" s="646" t="s">
        <v>127</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359167</v>
      </c>
      <c r="CS28" s="642"/>
      <c r="CT28" s="642"/>
      <c r="CU28" s="642"/>
      <c r="CV28" s="642"/>
      <c r="CW28" s="642"/>
      <c r="CX28" s="642"/>
      <c r="CY28" s="643"/>
      <c r="CZ28" s="646">
        <v>11.1</v>
      </c>
      <c r="DA28" s="675"/>
      <c r="DB28" s="675"/>
      <c r="DC28" s="679"/>
      <c r="DD28" s="650">
        <v>338194</v>
      </c>
      <c r="DE28" s="642"/>
      <c r="DF28" s="642"/>
      <c r="DG28" s="642"/>
      <c r="DH28" s="642"/>
      <c r="DI28" s="642"/>
      <c r="DJ28" s="642"/>
      <c r="DK28" s="643"/>
      <c r="DL28" s="650">
        <v>338194</v>
      </c>
      <c r="DM28" s="642"/>
      <c r="DN28" s="642"/>
      <c r="DO28" s="642"/>
      <c r="DP28" s="642"/>
      <c r="DQ28" s="642"/>
      <c r="DR28" s="642"/>
      <c r="DS28" s="642"/>
      <c r="DT28" s="642"/>
      <c r="DU28" s="642"/>
      <c r="DV28" s="643"/>
      <c r="DW28" s="646">
        <v>17.2</v>
      </c>
      <c r="DX28" s="675"/>
      <c r="DY28" s="675"/>
      <c r="DZ28" s="675"/>
      <c r="EA28" s="675"/>
      <c r="EB28" s="675"/>
      <c r="EC28" s="676"/>
    </row>
    <row r="29" spans="2:133" ht="11.25" customHeight="1">
      <c r="B29" s="638" t="s">
        <v>301</v>
      </c>
      <c r="C29" s="639"/>
      <c r="D29" s="639"/>
      <c r="E29" s="639"/>
      <c r="F29" s="639"/>
      <c r="G29" s="639"/>
      <c r="H29" s="639"/>
      <c r="I29" s="639"/>
      <c r="J29" s="639"/>
      <c r="K29" s="639"/>
      <c r="L29" s="639"/>
      <c r="M29" s="639"/>
      <c r="N29" s="639"/>
      <c r="O29" s="639"/>
      <c r="P29" s="639"/>
      <c r="Q29" s="640"/>
      <c r="R29" s="641">
        <v>495792</v>
      </c>
      <c r="S29" s="642"/>
      <c r="T29" s="642"/>
      <c r="U29" s="642"/>
      <c r="V29" s="642"/>
      <c r="W29" s="642"/>
      <c r="X29" s="642"/>
      <c r="Y29" s="643"/>
      <c r="Z29" s="644">
        <v>14.6</v>
      </c>
      <c r="AA29" s="644"/>
      <c r="AB29" s="644"/>
      <c r="AC29" s="644"/>
      <c r="AD29" s="645" t="s">
        <v>237</v>
      </c>
      <c r="AE29" s="645"/>
      <c r="AF29" s="645"/>
      <c r="AG29" s="645"/>
      <c r="AH29" s="645"/>
      <c r="AI29" s="645"/>
      <c r="AJ29" s="645"/>
      <c r="AK29" s="645"/>
      <c r="AL29" s="646" t="s">
        <v>127</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70</v>
      </c>
      <c r="CG29" s="657"/>
      <c r="CH29" s="657"/>
      <c r="CI29" s="657"/>
      <c r="CJ29" s="657"/>
      <c r="CK29" s="657"/>
      <c r="CL29" s="657"/>
      <c r="CM29" s="657"/>
      <c r="CN29" s="657"/>
      <c r="CO29" s="657"/>
      <c r="CP29" s="657"/>
      <c r="CQ29" s="658"/>
      <c r="CR29" s="641">
        <v>359167</v>
      </c>
      <c r="CS29" s="677"/>
      <c r="CT29" s="677"/>
      <c r="CU29" s="677"/>
      <c r="CV29" s="677"/>
      <c r="CW29" s="677"/>
      <c r="CX29" s="677"/>
      <c r="CY29" s="678"/>
      <c r="CZ29" s="646">
        <v>11.1</v>
      </c>
      <c r="DA29" s="675"/>
      <c r="DB29" s="675"/>
      <c r="DC29" s="679"/>
      <c r="DD29" s="650">
        <v>338194</v>
      </c>
      <c r="DE29" s="677"/>
      <c r="DF29" s="677"/>
      <c r="DG29" s="677"/>
      <c r="DH29" s="677"/>
      <c r="DI29" s="677"/>
      <c r="DJ29" s="677"/>
      <c r="DK29" s="678"/>
      <c r="DL29" s="650">
        <v>338194</v>
      </c>
      <c r="DM29" s="677"/>
      <c r="DN29" s="677"/>
      <c r="DO29" s="677"/>
      <c r="DP29" s="677"/>
      <c r="DQ29" s="677"/>
      <c r="DR29" s="677"/>
      <c r="DS29" s="677"/>
      <c r="DT29" s="677"/>
      <c r="DU29" s="677"/>
      <c r="DV29" s="678"/>
      <c r="DW29" s="646">
        <v>17.2</v>
      </c>
      <c r="DX29" s="675"/>
      <c r="DY29" s="675"/>
      <c r="DZ29" s="675"/>
      <c r="EA29" s="675"/>
      <c r="EB29" s="675"/>
      <c r="EC29" s="676"/>
    </row>
    <row r="30" spans="2:133" ht="11.25" customHeight="1">
      <c r="B30" s="638" t="s">
        <v>305</v>
      </c>
      <c r="C30" s="639"/>
      <c r="D30" s="639"/>
      <c r="E30" s="639"/>
      <c r="F30" s="639"/>
      <c r="G30" s="639"/>
      <c r="H30" s="639"/>
      <c r="I30" s="639"/>
      <c r="J30" s="639"/>
      <c r="K30" s="639"/>
      <c r="L30" s="639"/>
      <c r="M30" s="639"/>
      <c r="N30" s="639"/>
      <c r="O30" s="639"/>
      <c r="P30" s="639"/>
      <c r="Q30" s="640"/>
      <c r="R30" s="641">
        <v>20101</v>
      </c>
      <c r="S30" s="642"/>
      <c r="T30" s="642"/>
      <c r="U30" s="642"/>
      <c r="V30" s="642"/>
      <c r="W30" s="642"/>
      <c r="X30" s="642"/>
      <c r="Y30" s="643"/>
      <c r="Z30" s="644">
        <v>0.6</v>
      </c>
      <c r="AA30" s="644"/>
      <c r="AB30" s="644"/>
      <c r="AC30" s="644"/>
      <c r="AD30" s="645">
        <v>10278</v>
      </c>
      <c r="AE30" s="645"/>
      <c r="AF30" s="645"/>
      <c r="AG30" s="645"/>
      <c r="AH30" s="645"/>
      <c r="AI30" s="645"/>
      <c r="AJ30" s="645"/>
      <c r="AK30" s="645"/>
      <c r="AL30" s="646">
        <v>0.5</v>
      </c>
      <c r="AM30" s="647"/>
      <c r="AN30" s="647"/>
      <c r="AO30" s="648"/>
      <c r="AP30" s="689" t="s">
        <v>306</v>
      </c>
      <c r="AQ30" s="690"/>
      <c r="AR30" s="690"/>
      <c r="AS30" s="690"/>
      <c r="AT30" s="695" t="s">
        <v>307</v>
      </c>
      <c r="AU30" s="230"/>
      <c r="AV30" s="230"/>
      <c r="AW30" s="230"/>
      <c r="AX30" s="627" t="s">
        <v>185</v>
      </c>
      <c r="AY30" s="628"/>
      <c r="AZ30" s="628"/>
      <c r="BA30" s="628"/>
      <c r="BB30" s="628"/>
      <c r="BC30" s="628"/>
      <c r="BD30" s="628"/>
      <c r="BE30" s="628"/>
      <c r="BF30" s="629"/>
      <c r="BG30" s="701">
        <v>99.2</v>
      </c>
      <c r="BH30" s="702"/>
      <c r="BI30" s="702"/>
      <c r="BJ30" s="702"/>
      <c r="BK30" s="702"/>
      <c r="BL30" s="702"/>
      <c r="BM30" s="636">
        <v>96.3</v>
      </c>
      <c r="BN30" s="702"/>
      <c r="BO30" s="702"/>
      <c r="BP30" s="702"/>
      <c r="BQ30" s="703"/>
      <c r="BR30" s="701">
        <v>99.3</v>
      </c>
      <c r="BS30" s="702"/>
      <c r="BT30" s="702"/>
      <c r="BU30" s="702"/>
      <c r="BV30" s="702"/>
      <c r="BW30" s="702"/>
      <c r="BX30" s="636">
        <v>94.9</v>
      </c>
      <c r="BY30" s="702"/>
      <c r="BZ30" s="702"/>
      <c r="CA30" s="702"/>
      <c r="CB30" s="703"/>
      <c r="CD30" s="706"/>
      <c r="CE30" s="707"/>
      <c r="CF30" s="656" t="s">
        <v>308</v>
      </c>
      <c r="CG30" s="657"/>
      <c r="CH30" s="657"/>
      <c r="CI30" s="657"/>
      <c r="CJ30" s="657"/>
      <c r="CK30" s="657"/>
      <c r="CL30" s="657"/>
      <c r="CM30" s="657"/>
      <c r="CN30" s="657"/>
      <c r="CO30" s="657"/>
      <c r="CP30" s="657"/>
      <c r="CQ30" s="658"/>
      <c r="CR30" s="641">
        <v>338043</v>
      </c>
      <c r="CS30" s="642"/>
      <c r="CT30" s="642"/>
      <c r="CU30" s="642"/>
      <c r="CV30" s="642"/>
      <c r="CW30" s="642"/>
      <c r="CX30" s="642"/>
      <c r="CY30" s="643"/>
      <c r="CZ30" s="646">
        <v>10.5</v>
      </c>
      <c r="DA30" s="675"/>
      <c r="DB30" s="675"/>
      <c r="DC30" s="679"/>
      <c r="DD30" s="650">
        <v>317952</v>
      </c>
      <c r="DE30" s="642"/>
      <c r="DF30" s="642"/>
      <c r="DG30" s="642"/>
      <c r="DH30" s="642"/>
      <c r="DI30" s="642"/>
      <c r="DJ30" s="642"/>
      <c r="DK30" s="643"/>
      <c r="DL30" s="650">
        <v>317952</v>
      </c>
      <c r="DM30" s="642"/>
      <c r="DN30" s="642"/>
      <c r="DO30" s="642"/>
      <c r="DP30" s="642"/>
      <c r="DQ30" s="642"/>
      <c r="DR30" s="642"/>
      <c r="DS30" s="642"/>
      <c r="DT30" s="642"/>
      <c r="DU30" s="642"/>
      <c r="DV30" s="643"/>
      <c r="DW30" s="646">
        <v>16.2</v>
      </c>
      <c r="DX30" s="675"/>
      <c r="DY30" s="675"/>
      <c r="DZ30" s="675"/>
      <c r="EA30" s="675"/>
      <c r="EB30" s="675"/>
      <c r="EC30" s="676"/>
    </row>
    <row r="31" spans="2:133" ht="11.25" customHeight="1">
      <c r="B31" s="638" t="s">
        <v>309</v>
      </c>
      <c r="C31" s="639"/>
      <c r="D31" s="639"/>
      <c r="E31" s="639"/>
      <c r="F31" s="639"/>
      <c r="G31" s="639"/>
      <c r="H31" s="639"/>
      <c r="I31" s="639"/>
      <c r="J31" s="639"/>
      <c r="K31" s="639"/>
      <c r="L31" s="639"/>
      <c r="M31" s="639"/>
      <c r="N31" s="639"/>
      <c r="O31" s="639"/>
      <c r="P31" s="639"/>
      <c r="Q31" s="640"/>
      <c r="R31" s="641">
        <v>2733</v>
      </c>
      <c r="S31" s="642"/>
      <c r="T31" s="642"/>
      <c r="U31" s="642"/>
      <c r="V31" s="642"/>
      <c r="W31" s="642"/>
      <c r="X31" s="642"/>
      <c r="Y31" s="643"/>
      <c r="Z31" s="644">
        <v>0.1</v>
      </c>
      <c r="AA31" s="644"/>
      <c r="AB31" s="644"/>
      <c r="AC31" s="644"/>
      <c r="AD31" s="645" t="s">
        <v>127</v>
      </c>
      <c r="AE31" s="645"/>
      <c r="AF31" s="645"/>
      <c r="AG31" s="645"/>
      <c r="AH31" s="645"/>
      <c r="AI31" s="645"/>
      <c r="AJ31" s="645"/>
      <c r="AK31" s="645"/>
      <c r="AL31" s="646" t="s">
        <v>127</v>
      </c>
      <c r="AM31" s="647"/>
      <c r="AN31" s="647"/>
      <c r="AO31" s="648"/>
      <c r="AP31" s="691"/>
      <c r="AQ31" s="692"/>
      <c r="AR31" s="692"/>
      <c r="AS31" s="692"/>
      <c r="AT31" s="696"/>
      <c r="AU31" s="229" t="s">
        <v>310</v>
      </c>
      <c r="AV31" s="229"/>
      <c r="AW31" s="229"/>
      <c r="AX31" s="638" t="s">
        <v>311</v>
      </c>
      <c r="AY31" s="639"/>
      <c r="AZ31" s="639"/>
      <c r="BA31" s="639"/>
      <c r="BB31" s="639"/>
      <c r="BC31" s="639"/>
      <c r="BD31" s="639"/>
      <c r="BE31" s="639"/>
      <c r="BF31" s="640"/>
      <c r="BG31" s="698">
        <v>99.3</v>
      </c>
      <c r="BH31" s="677"/>
      <c r="BI31" s="677"/>
      <c r="BJ31" s="677"/>
      <c r="BK31" s="677"/>
      <c r="BL31" s="677"/>
      <c r="BM31" s="647">
        <v>96.5</v>
      </c>
      <c r="BN31" s="699"/>
      <c r="BO31" s="699"/>
      <c r="BP31" s="699"/>
      <c r="BQ31" s="700"/>
      <c r="BR31" s="698">
        <v>99.6</v>
      </c>
      <c r="BS31" s="677"/>
      <c r="BT31" s="677"/>
      <c r="BU31" s="677"/>
      <c r="BV31" s="677"/>
      <c r="BW31" s="677"/>
      <c r="BX31" s="647">
        <v>96.8</v>
      </c>
      <c r="BY31" s="699"/>
      <c r="BZ31" s="699"/>
      <c r="CA31" s="699"/>
      <c r="CB31" s="700"/>
      <c r="CD31" s="706"/>
      <c r="CE31" s="707"/>
      <c r="CF31" s="656" t="s">
        <v>312</v>
      </c>
      <c r="CG31" s="657"/>
      <c r="CH31" s="657"/>
      <c r="CI31" s="657"/>
      <c r="CJ31" s="657"/>
      <c r="CK31" s="657"/>
      <c r="CL31" s="657"/>
      <c r="CM31" s="657"/>
      <c r="CN31" s="657"/>
      <c r="CO31" s="657"/>
      <c r="CP31" s="657"/>
      <c r="CQ31" s="658"/>
      <c r="CR31" s="641">
        <v>21124</v>
      </c>
      <c r="CS31" s="677"/>
      <c r="CT31" s="677"/>
      <c r="CU31" s="677"/>
      <c r="CV31" s="677"/>
      <c r="CW31" s="677"/>
      <c r="CX31" s="677"/>
      <c r="CY31" s="678"/>
      <c r="CZ31" s="646">
        <v>0.7</v>
      </c>
      <c r="DA31" s="675"/>
      <c r="DB31" s="675"/>
      <c r="DC31" s="679"/>
      <c r="DD31" s="650">
        <v>20242</v>
      </c>
      <c r="DE31" s="677"/>
      <c r="DF31" s="677"/>
      <c r="DG31" s="677"/>
      <c r="DH31" s="677"/>
      <c r="DI31" s="677"/>
      <c r="DJ31" s="677"/>
      <c r="DK31" s="678"/>
      <c r="DL31" s="650">
        <v>20242</v>
      </c>
      <c r="DM31" s="677"/>
      <c r="DN31" s="677"/>
      <c r="DO31" s="677"/>
      <c r="DP31" s="677"/>
      <c r="DQ31" s="677"/>
      <c r="DR31" s="677"/>
      <c r="DS31" s="677"/>
      <c r="DT31" s="677"/>
      <c r="DU31" s="677"/>
      <c r="DV31" s="678"/>
      <c r="DW31" s="646">
        <v>1</v>
      </c>
      <c r="DX31" s="675"/>
      <c r="DY31" s="675"/>
      <c r="DZ31" s="675"/>
      <c r="EA31" s="675"/>
      <c r="EB31" s="675"/>
      <c r="EC31" s="676"/>
    </row>
    <row r="32" spans="2:133" ht="11.25" customHeight="1">
      <c r="B32" s="638" t="s">
        <v>313</v>
      </c>
      <c r="C32" s="639"/>
      <c r="D32" s="639"/>
      <c r="E32" s="639"/>
      <c r="F32" s="639"/>
      <c r="G32" s="639"/>
      <c r="H32" s="639"/>
      <c r="I32" s="639"/>
      <c r="J32" s="639"/>
      <c r="K32" s="639"/>
      <c r="L32" s="639"/>
      <c r="M32" s="639"/>
      <c r="N32" s="639"/>
      <c r="O32" s="639"/>
      <c r="P32" s="639"/>
      <c r="Q32" s="640"/>
      <c r="R32" s="641">
        <v>27374</v>
      </c>
      <c r="S32" s="642"/>
      <c r="T32" s="642"/>
      <c r="U32" s="642"/>
      <c r="V32" s="642"/>
      <c r="W32" s="642"/>
      <c r="X32" s="642"/>
      <c r="Y32" s="643"/>
      <c r="Z32" s="644">
        <v>0.8</v>
      </c>
      <c r="AA32" s="644"/>
      <c r="AB32" s="644"/>
      <c r="AC32" s="644"/>
      <c r="AD32" s="645" t="s">
        <v>127</v>
      </c>
      <c r="AE32" s="645"/>
      <c r="AF32" s="645"/>
      <c r="AG32" s="645"/>
      <c r="AH32" s="645"/>
      <c r="AI32" s="645"/>
      <c r="AJ32" s="645"/>
      <c r="AK32" s="645"/>
      <c r="AL32" s="646" t="s">
        <v>127</v>
      </c>
      <c r="AM32" s="647"/>
      <c r="AN32" s="647"/>
      <c r="AO32" s="648"/>
      <c r="AP32" s="693"/>
      <c r="AQ32" s="694"/>
      <c r="AR32" s="694"/>
      <c r="AS32" s="694"/>
      <c r="AT32" s="697"/>
      <c r="AU32" s="231"/>
      <c r="AV32" s="231"/>
      <c r="AW32" s="231"/>
      <c r="AX32" s="686" t="s">
        <v>314</v>
      </c>
      <c r="AY32" s="687"/>
      <c r="AZ32" s="687"/>
      <c r="BA32" s="687"/>
      <c r="BB32" s="687"/>
      <c r="BC32" s="687"/>
      <c r="BD32" s="687"/>
      <c r="BE32" s="687"/>
      <c r="BF32" s="688"/>
      <c r="BG32" s="710">
        <v>98.8</v>
      </c>
      <c r="BH32" s="711"/>
      <c r="BI32" s="711"/>
      <c r="BJ32" s="711"/>
      <c r="BK32" s="711"/>
      <c r="BL32" s="711"/>
      <c r="BM32" s="712">
        <v>94.6</v>
      </c>
      <c r="BN32" s="711"/>
      <c r="BO32" s="711"/>
      <c r="BP32" s="711"/>
      <c r="BQ32" s="713"/>
      <c r="BR32" s="710">
        <v>98.9</v>
      </c>
      <c r="BS32" s="711"/>
      <c r="BT32" s="711"/>
      <c r="BU32" s="711"/>
      <c r="BV32" s="711"/>
      <c r="BW32" s="711"/>
      <c r="BX32" s="712">
        <v>91.1</v>
      </c>
      <c r="BY32" s="711"/>
      <c r="BZ32" s="711"/>
      <c r="CA32" s="711"/>
      <c r="CB32" s="713"/>
      <c r="CD32" s="708"/>
      <c r="CE32" s="709"/>
      <c r="CF32" s="656" t="s">
        <v>315</v>
      </c>
      <c r="CG32" s="657"/>
      <c r="CH32" s="657"/>
      <c r="CI32" s="657"/>
      <c r="CJ32" s="657"/>
      <c r="CK32" s="657"/>
      <c r="CL32" s="657"/>
      <c r="CM32" s="657"/>
      <c r="CN32" s="657"/>
      <c r="CO32" s="657"/>
      <c r="CP32" s="657"/>
      <c r="CQ32" s="658"/>
      <c r="CR32" s="641" t="s">
        <v>237</v>
      </c>
      <c r="CS32" s="642"/>
      <c r="CT32" s="642"/>
      <c r="CU32" s="642"/>
      <c r="CV32" s="642"/>
      <c r="CW32" s="642"/>
      <c r="CX32" s="642"/>
      <c r="CY32" s="643"/>
      <c r="CZ32" s="646" t="s">
        <v>127</v>
      </c>
      <c r="DA32" s="675"/>
      <c r="DB32" s="675"/>
      <c r="DC32" s="679"/>
      <c r="DD32" s="650" t="s">
        <v>127</v>
      </c>
      <c r="DE32" s="642"/>
      <c r="DF32" s="642"/>
      <c r="DG32" s="642"/>
      <c r="DH32" s="642"/>
      <c r="DI32" s="642"/>
      <c r="DJ32" s="642"/>
      <c r="DK32" s="643"/>
      <c r="DL32" s="650" t="s">
        <v>127</v>
      </c>
      <c r="DM32" s="642"/>
      <c r="DN32" s="642"/>
      <c r="DO32" s="642"/>
      <c r="DP32" s="642"/>
      <c r="DQ32" s="642"/>
      <c r="DR32" s="642"/>
      <c r="DS32" s="642"/>
      <c r="DT32" s="642"/>
      <c r="DU32" s="642"/>
      <c r="DV32" s="643"/>
      <c r="DW32" s="646" t="s">
        <v>127</v>
      </c>
      <c r="DX32" s="675"/>
      <c r="DY32" s="675"/>
      <c r="DZ32" s="675"/>
      <c r="EA32" s="675"/>
      <c r="EB32" s="675"/>
      <c r="EC32" s="676"/>
    </row>
    <row r="33" spans="2:133" ht="11.25" customHeight="1">
      <c r="B33" s="638" t="s">
        <v>316</v>
      </c>
      <c r="C33" s="639"/>
      <c r="D33" s="639"/>
      <c r="E33" s="639"/>
      <c r="F33" s="639"/>
      <c r="G33" s="639"/>
      <c r="H33" s="639"/>
      <c r="I33" s="639"/>
      <c r="J33" s="639"/>
      <c r="K33" s="639"/>
      <c r="L33" s="639"/>
      <c r="M33" s="639"/>
      <c r="N33" s="639"/>
      <c r="O33" s="639"/>
      <c r="P33" s="639"/>
      <c r="Q33" s="640"/>
      <c r="R33" s="641">
        <v>120568</v>
      </c>
      <c r="S33" s="642"/>
      <c r="T33" s="642"/>
      <c r="U33" s="642"/>
      <c r="V33" s="642"/>
      <c r="W33" s="642"/>
      <c r="X33" s="642"/>
      <c r="Y33" s="643"/>
      <c r="Z33" s="644">
        <v>3.5</v>
      </c>
      <c r="AA33" s="644"/>
      <c r="AB33" s="644"/>
      <c r="AC33" s="644"/>
      <c r="AD33" s="645" t="s">
        <v>127</v>
      </c>
      <c r="AE33" s="645"/>
      <c r="AF33" s="645"/>
      <c r="AG33" s="645"/>
      <c r="AH33" s="645"/>
      <c r="AI33" s="645"/>
      <c r="AJ33" s="645"/>
      <c r="AK33" s="645"/>
      <c r="AL33" s="646" t="s">
        <v>237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317</v>
      </c>
      <c r="CE33" s="657"/>
      <c r="CF33" s="657"/>
      <c r="CG33" s="657"/>
      <c r="CH33" s="657"/>
      <c r="CI33" s="657"/>
      <c r="CJ33" s="657"/>
      <c r="CK33" s="657"/>
      <c r="CL33" s="657"/>
      <c r="CM33" s="657"/>
      <c r="CN33" s="657"/>
      <c r="CO33" s="657"/>
      <c r="CP33" s="657"/>
      <c r="CQ33" s="658"/>
      <c r="CR33" s="641">
        <v>1372178</v>
      </c>
      <c r="CS33" s="677"/>
      <c r="CT33" s="677"/>
      <c r="CU33" s="677"/>
      <c r="CV33" s="677"/>
      <c r="CW33" s="677"/>
      <c r="CX33" s="677"/>
      <c r="CY33" s="678"/>
      <c r="CZ33" s="646">
        <v>42.6</v>
      </c>
      <c r="DA33" s="675"/>
      <c r="DB33" s="675"/>
      <c r="DC33" s="679"/>
      <c r="DD33" s="650">
        <v>1030365</v>
      </c>
      <c r="DE33" s="677"/>
      <c r="DF33" s="677"/>
      <c r="DG33" s="677"/>
      <c r="DH33" s="677"/>
      <c r="DI33" s="677"/>
      <c r="DJ33" s="677"/>
      <c r="DK33" s="678"/>
      <c r="DL33" s="650">
        <v>657824</v>
      </c>
      <c r="DM33" s="677"/>
      <c r="DN33" s="677"/>
      <c r="DO33" s="677"/>
      <c r="DP33" s="677"/>
      <c r="DQ33" s="677"/>
      <c r="DR33" s="677"/>
      <c r="DS33" s="677"/>
      <c r="DT33" s="677"/>
      <c r="DU33" s="677"/>
      <c r="DV33" s="678"/>
      <c r="DW33" s="646">
        <v>33.5</v>
      </c>
      <c r="DX33" s="675"/>
      <c r="DY33" s="675"/>
      <c r="DZ33" s="675"/>
      <c r="EA33" s="675"/>
      <c r="EB33" s="675"/>
      <c r="EC33" s="676"/>
    </row>
    <row r="34" spans="2:133" ht="11.25" customHeight="1">
      <c r="B34" s="638" t="s">
        <v>318</v>
      </c>
      <c r="C34" s="639"/>
      <c r="D34" s="639"/>
      <c r="E34" s="639"/>
      <c r="F34" s="639"/>
      <c r="G34" s="639"/>
      <c r="H34" s="639"/>
      <c r="I34" s="639"/>
      <c r="J34" s="639"/>
      <c r="K34" s="639"/>
      <c r="L34" s="639"/>
      <c r="M34" s="639"/>
      <c r="N34" s="639"/>
      <c r="O34" s="639"/>
      <c r="P34" s="639"/>
      <c r="Q34" s="640"/>
      <c r="R34" s="641">
        <v>56733</v>
      </c>
      <c r="S34" s="642"/>
      <c r="T34" s="642"/>
      <c r="U34" s="642"/>
      <c r="V34" s="642"/>
      <c r="W34" s="642"/>
      <c r="X34" s="642"/>
      <c r="Y34" s="643"/>
      <c r="Z34" s="644">
        <v>1.7</v>
      </c>
      <c r="AA34" s="644"/>
      <c r="AB34" s="644"/>
      <c r="AC34" s="644"/>
      <c r="AD34" s="645">
        <v>5</v>
      </c>
      <c r="AE34" s="645"/>
      <c r="AF34" s="645"/>
      <c r="AG34" s="645"/>
      <c r="AH34" s="645"/>
      <c r="AI34" s="645"/>
      <c r="AJ34" s="645"/>
      <c r="AK34" s="645"/>
      <c r="AL34" s="646">
        <v>0</v>
      </c>
      <c r="AM34" s="647"/>
      <c r="AN34" s="647"/>
      <c r="AO34" s="648"/>
      <c r="AP34" s="234"/>
      <c r="AQ34" s="620" t="s">
        <v>319</v>
      </c>
      <c r="AR34" s="621"/>
      <c r="AS34" s="621"/>
      <c r="AT34" s="621"/>
      <c r="AU34" s="621"/>
      <c r="AV34" s="621"/>
      <c r="AW34" s="621"/>
      <c r="AX34" s="621"/>
      <c r="AY34" s="621"/>
      <c r="AZ34" s="621"/>
      <c r="BA34" s="621"/>
      <c r="BB34" s="621"/>
      <c r="BC34" s="621"/>
      <c r="BD34" s="621"/>
      <c r="BE34" s="621"/>
      <c r="BF34" s="622"/>
      <c r="BG34" s="620" t="s">
        <v>320</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321</v>
      </c>
      <c r="CE34" s="657"/>
      <c r="CF34" s="657"/>
      <c r="CG34" s="657"/>
      <c r="CH34" s="657"/>
      <c r="CI34" s="657"/>
      <c r="CJ34" s="657"/>
      <c r="CK34" s="657"/>
      <c r="CL34" s="657"/>
      <c r="CM34" s="657"/>
      <c r="CN34" s="657"/>
      <c r="CO34" s="657"/>
      <c r="CP34" s="657"/>
      <c r="CQ34" s="658"/>
      <c r="CR34" s="641">
        <v>471228</v>
      </c>
      <c r="CS34" s="642"/>
      <c r="CT34" s="642"/>
      <c r="CU34" s="642"/>
      <c r="CV34" s="642"/>
      <c r="CW34" s="642"/>
      <c r="CX34" s="642"/>
      <c r="CY34" s="643"/>
      <c r="CZ34" s="646">
        <v>14.6</v>
      </c>
      <c r="DA34" s="675"/>
      <c r="DB34" s="675"/>
      <c r="DC34" s="679"/>
      <c r="DD34" s="650">
        <v>366553</v>
      </c>
      <c r="DE34" s="642"/>
      <c r="DF34" s="642"/>
      <c r="DG34" s="642"/>
      <c r="DH34" s="642"/>
      <c r="DI34" s="642"/>
      <c r="DJ34" s="642"/>
      <c r="DK34" s="643"/>
      <c r="DL34" s="650">
        <v>279736</v>
      </c>
      <c r="DM34" s="642"/>
      <c r="DN34" s="642"/>
      <c r="DO34" s="642"/>
      <c r="DP34" s="642"/>
      <c r="DQ34" s="642"/>
      <c r="DR34" s="642"/>
      <c r="DS34" s="642"/>
      <c r="DT34" s="642"/>
      <c r="DU34" s="642"/>
      <c r="DV34" s="643"/>
      <c r="DW34" s="646">
        <v>14.2</v>
      </c>
      <c r="DX34" s="675"/>
      <c r="DY34" s="675"/>
      <c r="DZ34" s="675"/>
      <c r="EA34" s="675"/>
      <c r="EB34" s="675"/>
      <c r="EC34" s="676"/>
    </row>
    <row r="35" spans="2:133" ht="11.25" customHeight="1">
      <c r="B35" s="638" t="s">
        <v>322</v>
      </c>
      <c r="C35" s="639"/>
      <c r="D35" s="639"/>
      <c r="E35" s="639"/>
      <c r="F35" s="639"/>
      <c r="G35" s="639"/>
      <c r="H35" s="639"/>
      <c r="I35" s="639"/>
      <c r="J35" s="639"/>
      <c r="K35" s="639"/>
      <c r="L35" s="639"/>
      <c r="M35" s="639"/>
      <c r="N35" s="639"/>
      <c r="O35" s="639"/>
      <c r="P35" s="639"/>
      <c r="Q35" s="640"/>
      <c r="R35" s="641">
        <v>314653</v>
      </c>
      <c r="S35" s="642"/>
      <c r="T35" s="642"/>
      <c r="U35" s="642"/>
      <c r="V35" s="642"/>
      <c r="W35" s="642"/>
      <c r="X35" s="642"/>
      <c r="Y35" s="643"/>
      <c r="Z35" s="644">
        <v>9.1999999999999993</v>
      </c>
      <c r="AA35" s="644"/>
      <c r="AB35" s="644"/>
      <c r="AC35" s="644"/>
      <c r="AD35" s="645" t="s">
        <v>237</v>
      </c>
      <c r="AE35" s="645"/>
      <c r="AF35" s="645"/>
      <c r="AG35" s="645"/>
      <c r="AH35" s="645"/>
      <c r="AI35" s="645"/>
      <c r="AJ35" s="645"/>
      <c r="AK35" s="645"/>
      <c r="AL35" s="646" t="s">
        <v>237</v>
      </c>
      <c r="AM35" s="647"/>
      <c r="AN35" s="647"/>
      <c r="AO35" s="648"/>
      <c r="AP35" s="234"/>
      <c r="AQ35" s="714" t="s">
        <v>323</v>
      </c>
      <c r="AR35" s="715"/>
      <c r="AS35" s="715"/>
      <c r="AT35" s="715"/>
      <c r="AU35" s="715"/>
      <c r="AV35" s="715"/>
      <c r="AW35" s="715"/>
      <c r="AX35" s="715"/>
      <c r="AY35" s="716"/>
      <c r="AZ35" s="630">
        <v>405544</v>
      </c>
      <c r="BA35" s="631"/>
      <c r="BB35" s="631"/>
      <c r="BC35" s="631"/>
      <c r="BD35" s="631"/>
      <c r="BE35" s="631"/>
      <c r="BF35" s="717"/>
      <c r="BG35" s="652" t="s">
        <v>324</v>
      </c>
      <c r="BH35" s="653"/>
      <c r="BI35" s="653"/>
      <c r="BJ35" s="653"/>
      <c r="BK35" s="653"/>
      <c r="BL35" s="653"/>
      <c r="BM35" s="653"/>
      <c r="BN35" s="653"/>
      <c r="BO35" s="653"/>
      <c r="BP35" s="653"/>
      <c r="BQ35" s="653"/>
      <c r="BR35" s="653"/>
      <c r="BS35" s="653"/>
      <c r="BT35" s="653"/>
      <c r="BU35" s="654"/>
      <c r="BV35" s="630">
        <v>28346</v>
      </c>
      <c r="BW35" s="631"/>
      <c r="BX35" s="631"/>
      <c r="BY35" s="631"/>
      <c r="BZ35" s="631"/>
      <c r="CA35" s="631"/>
      <c r="CB35" s="717"/>
      <c r="CD35" s="656" t="s">
        <v>325</v>
      </c>
      <c r="CE35" s="657"/>
      <c r="CF35" s="657"/>
      <c r="CG35" s="657"/>
      <c r="CH35" s="657"/>
      <c r="CI35" s="657"/>
      <c r="CJ35" s="657"/>
      <c r="CK35" s="657"/>
      <c r="CL35" s="657"/>
      <c r="CM35" s="657"/>
      <c r="CN35" s="657"/>
      <c r="CO35" s="657"/>
      <c r="CP35" s="657"/>
      <c r="CQ35" s="658"/>
      <c r="CR35" s="641">
        <v>43285</v>
      </c>
      <c r="CS35" s="677"/>
      <c r="CT35" s="677"/>
      <c r="CU35" s="677"/>
      <c r="CV35" s="677"/>
      <c r="CW35" s="677"/>
      <c r="CX35" s="677"/>
      <c r="CY35" s="678"/>
      <c r="CZ35" s="646">
        <v>1.3</v>
      </c>
      <c r="DA35" s="675"/>
      <c r="DB35" s="675"/>
      <c r="DC35" s="679"/>
      <c r="DD35" s="650">
        <v>35259</v>
      </c>
      <c r="DE35" s="677"/>
      <c r="DF35" s="677"/>
      <c r="DG35" s="677"/>
      <c r="DH35" s="677"/>
      <c r="DI35" s="677"/>
      <c r="DJ35" s="677"/>
      <c r="DK35" s="678"/>
      <c r="DL35" s="650">
        <v>26902</v>
      </c>
      <c r="DM35" s="677"/>
      <c r="DN35" s="677"/>
      <c r="DO35" s="677"/>
      <c r="DP35" s="677"/>
      <c r="DQ35" s="677"/>
      <c r="DR35" s="677"/>
      <c r="DS35" s="677"/>
      <c r="DT35" s="677"/>
      <c r="DU35" s="677"/>
      <c r="DV35" s="678"/>
      <c r="DW35" s="646">
        <v>1.4</v>
      </c>
      <c r="DX35" s="675"/>
      <c r="DY35" s="675"/>
      <c r="DZ35" s="675"/>
      <c r="EA35" s="675"/>
      <c r="EB35" s="675"/>
      <c r="EC35" s="676"/>
    </row>
    <row r="36" spans="2:133" ht="11.25" customHeight="1">
      <c r="B36" s="638" t="s">
        <v>326</v>
      </c>
      <c r="C36" s="639"/>
      <c r="D36" s="639"/>
      <c r="E36" s="639"/>
      <c r="F36" s="639"/>
      <c r="G36" s="639"/>
      <c r="H36" s="639"/>
      <c r="I36" s="639"/>
      <c r="J36" s="639"/>
      <c r="K36" s="639"/>
      <c r="L36" s="639"/>
      <c r="M36" s="639"/>
      <c r="N36" s="639"/>
      <c r="O36" s="639"/>
      <c r="P36" s="639"/>
      <c r="Q36" s="640"/>
      <c r="R36" s="641" t="s">
        <v>127</v>
      </c>
      <c r="S36" s="642"/>
      <c r="T36" s="642"/>
      <c r="U36" s="642"/>
      <c r="V36" s="642"/>
      <c r="W36" s="642"/>
      <c r="X36" s="642"/>
      <c r="Y36" s="643"/>
      <c r="Z36" s="644" t="s">
        <v>237</v>
      </c>
      <c r="AA36" s="644"/>
      <c r="AB36" s="644"/>
      <c r="AC36" s="644"/>
      <c r="AD36" s="645" t="s">
        <v>127</v>
      </c>
      <c r="AE36" s="645"/>
      <c r="AF36" s="645"/>
      <c r="AG36" s="645"/>
      <c r="AH36" s="645"/>
      <c r="AI36" s="645"/>
      <c r="AJ36" s="645"/>
      <c r="AK36" s="645"/>
      <c r="AL36" s="646" t="s">
        <v>127</v>
      </c>
      <c r="AM36" s="647"/>
      <c r="AN36" s="647"/>
      <c r="AO36" s="648"/>
      <c r="AQ36" s="718" t="s">
        <v>327</v>
      </c>
      <c r="AR36" s="719"/>
      <c r="AS36" s="719"/>
      <c r="AT36" s="719"/>
      <c r="AU36" s="719"/>
      <c r="AV36" s="719"/>
      <c r="AW36" s="719"/>
      <c r="AX36" s="719"/>
      <c r="AY36" s="720"/>
      <c r="AZ36" s="641">
        <v>100402</v>
      </c>
      <c r="BA36" s="642"/>
      <c r="BB36" s="642"/>
      <c r="BC36" s="642"/>
      <c r="BD36" s="677"/>
      <c r="BE36" s="677"/>
      <c r="BF36" s="700"/>
      <c r="BG36" s="656" t="s">
        <v>328</v>
      </c>
      <c r="BH36" s="657"/>
      <c r="BI36" s="657"/>
      <c r="BJ36" s="657"/>
      <c r="BK36" s="657"/>
      <c r="BL36" s="657"/>
      <c r="BM36" s="657"/>
      <c r="BN36" s="657"/>
      <c r="BO36" s="657"/>
      <c r="BP36" s="657"/>
      <c r="BQ36" s="657"/>
      <c r="BR36" s="657"/>
      <c r="BS36" s="657"/>
      <c r="BT36" s="657"/>
      <c r="BU36" s="658"/>
      <c r="BV36" s="641">
        <v>65525</v>
      </c>
      <c r="BW36" s="642"/>
      <c r="BX36" s="642"/>
      <c r="BY36" s="642"/>
      <c r="BZ36" s="642"/>
      <c r="CA36" s="642"/>
      <c r="CB36" s="651"/>
      <c r="CD36" s="656" t="s">
        <v>329</v>
      </c>
      <c r="CE36" s="657"/>
      <c r="CF36" s="657"/>
      <c r="CG36" s="657"/>
      <c r="CH36" s="657"/>
      <c r="CI36" s="657"/>
      <c r="CJ36" s="657"/>
      <c r="CK36" s="657"/>
      <c r="CL36" s="657"/>
      <c r="CM36" s="657"/>
      <c r="CN36" s="657"/>
      <c r="CO36" s="657"/>
      <c r="CP36" s="657"/>
      <c r="CQ36" s="658"/>
      <c r="CR36" s="641">
        <v>362895</v>
      </c>
      <c r="CS36" s="642"/>
      <c r="CT36" s="642"/>
      <c r="CU36" s="642"/>
      <c r="CV36" s="642"/>
      <c r="CW36" s="642"/>
      <c r="CX36" s="642"/>
      <c r="CY36" s="643"/>
      <c r="CZ36" s="646">
        <v>11.3</v>
      </c>
      <c r="DA36" s="675"/>
      <c r="DB36" s="675"/>
      <c r="DC36" s="679"/>
      <c r="DD36" s="650">
        <v>213382</v>
      </c>
      <c r="DE36" s="642"/>
      <c r="DF36" s="642"/>
      <c r="DG36" s="642"/>
      <c r="DH36" s="642"/>
      <c r="DI36" s="642"/>
      <c r="DJ36" s="642"/>
      <c r="DK36" s="643"/>
      <c r="DL36" s="650">
        <v>105565</v>
      </c>
      <c r="DM36" s="642"/>
      <c r="DN36" s="642"/>
      <c r="DO36" s="642"/>
      <c r="DP36" s="642"/>
      <c r="DQ36" s="642"/>
      <c r="DR36" s="642"/>
      <c r="DS36" s="642"/>
      <c r="DT36" s="642"/>
      <c r="DU36" s="642"/>
      <c r="DV36" s="643"/>
      <c r="DW36" s="646">
        <v>5.4</v>
      </c>
      <c r="DX36" s="675"/>
      <c r="DY36" s="675"/>
      <c r="DZ36" s="675"/>
      <c r="EA36" s="675"/>
      <c r="EB36" s="675"/>
      <c r="EC36" s="676"/>
    </row>
    <row r="37" spans="2:133" ht="11.25" customHeight="1">
      <c r="B37" s="638" t="s">
        <v>330</v>
      </c>
      <c r="C37" s="639"/>
      <c r="D37" s="639"/>
      <c r="E37" s="639"/>
      <c r="F37" s="639"/>
      <c r="G37" s="639"/>
      <c r="H37" s="639"/>
      <c r="I37" s="639"/>
      <c r="J37" s="639"/>
      <c r="K37" s="639"/>
      <c r="L37" s="639"/>
      <c r="M37" s="639"/>
      <c r="N37" s="639"/>
      <c r="O37" s="639"/>
      <c r="P37" s="639"/>
      <c r="Q37" s="640"/>
      <c r="R37" s="641">
        <v>70353</v>
      </c>
      <c r="S37" s="642"/>
      <c r="T37" s="642"/>
      <c r="U37" s="642"/>
      <c r="V37" s="642"/>
      <c r="W37" s="642"/>
      <c r="X37" s="642"/>
      <c r="Y37" s="643"/>
      <c r="Z37" s="644">
        <v>2.1</v>
      </c>
      <c r="AA37" s="644"/>
      <c r="AB37" s="644"/>
      <c r="AC37" s="644"/>
      <c r="AD37" s="645" t="s">
        <v>237</v>
      </c>
      <c r="AE37" s="645"/>
      <c r="AF37" s="645"/>
      <c r="AG37" s="645"/>
      <c r="AH37" s="645"/>
      <c r="AI37" s="645"/>
      <c r="AJ37" s="645"/>
      <c r="AK37" s="645"/>
      <c r="AL37" s="646" t="s">
        <v>127</v>
      </c>
      <c r="AM37" s="647"/>
      <c r="AN37" s="647"/>
      <c r="AO37" s="648"/>
      <c r="AQ37" s="718" t="s">
        <v>331</v>
      </c>
      <c r="AR37" s="719"/>
      <c r="AS37" s="719"/>
      <c r="AT37" s="719"/>
      <c r="AU37" s="719"/>
      <c r="AV37" s="719"/>
      <c r="AW37" s="719"/>
      <c r="AX37" s="719"/>
      <c r="AY37" s="720"/>
      <c r="AZ37" s="641">
        <v>28099</v>
      </c>
      <c r="BA37" s="642"/>
      <c r="BB37" s="642"/>
      <c r="BC37" s="642"/>
      <c r="BD37" s="677"/>
      <c r="BE37" s="677"/>
      <c r="BF37" s="700"/>
      <c r="BG37" s="656" t="s">
        <v>332</v>
      </c>
      <c r="BH37" s="657"/>
      <c r="BI37" s="657"/>
      <c r="BJ37" s="657"/>
      <c r="BK37" s="657"/>
      <c r="BL37" s="657"/>
      <c r="BM37" s="657"/>
      <c r="BN37" s="657"/>
      <c r="BO37" s="657"/>
      <c r="BP37" s="657"/>
      <c r="BQ37" s="657"/>
      <c r="BR37" s="657"/>
      <c r="BS37" s="657"/>
      <c r="BT37" s="657"/>
      <c r="BU37" s="658"/>
      <c r="BV37" s="641">
        <v>559</v>
      </c>
      <c r="BW37" s="642"/>
      <c r="BX37" s="642"/>
      <c r="BY37" s="642"/>
      <c r="BZ37" s="642"/>
      <c r="CA37" s="642"/>
      <c r="CB37" s="651"/>
      <c r="CD37" s="656" t="s">
        <v>333</v>
      </c>
      <c r="CE37" s="657"/>
      <c r="CF37" s="657"/>
      <c r="CG37" s="657"/>
      <c r="CH37" s="657"/>
      <c r="CI37" s="657"/>
      <c r="CJ37" s="657"/>
      <c r="CK37" s="657"/>
      <c r="CL37" s="657"/>
      <c r="CM37" s="657"/>
      <c r="CN37" s="657"/>
      <c r="CO37" s="657"/>
      <c r="CP37" s="657"/>
      <c r="CQ37" s="658"/>
      <c r="CR37" s="641">
        <v>4658</v>
      </c>
      <c r="CS37" s="677"/>
      <c r="CT37" s="677"/>
      <c r="CU37" s="677"/>
      <c r="CV37" s="677"/>
      <c r="CW37" s="677"/>
      <c r="CX37" s="677"/>
      <c r="CY37" s="678"/>
      <c r="CZ37" s="646">
        <v>0.1</v>
      </c>
      <c r="DA37" s="675"/>
      <c r="DB37" s="675"/>
      <c r="DC37" s="679"/>
      <c r="DD37" s="650">
        <v>4658</v>
      </c>
      <c r="DE37" s="677"/>
      <c r="DF37" s="677"/>
      <c r="DG37" s="677"/>
      <c r="DH37" s="677"/>
      <c r="DI37" s="677"/>
      <c r="DJ37" s="677"/>
      <c r="DK37" s="678"/>
      <c r="DL37" s="650">
        <v>4296</v>
      </c>
      <c r="DM37" s="677"/>
      <c r="DN37" s="677"/>
      <c r="DO37" s="677"/>
      <c r="DP37" s="677"/>
      <c r="DQ37" s="677"/>
      <c r="DR37" s="677"/>
      <c r="DS37" s="677"/>
      <c r="DT37" s="677"/>
      <c r="DU37" s="677"/>
      <c r="DV37" s="678"/>
      <c r="DW37" s="646">
        <v>0.2</v>
      </c>
      <c r="DX37" s="675"/>
      <c r="DY37" s="675"/>
      <c r="DZ37" s="675"/>
      <c r="EA37" s="675"/>
      <c r="EB37" s="675"/>
      <c r="EC37" s="676"/>
    </row>
    <row r="38" spans="2:133" ht="11.25" customHeight="1">
      <c r="B38" s="686" t="s">
        <v>334</v>
      </c>
      <c r="C38" s="687"/>
      <c r="D38" s="687"/>
      <c r="E38" s="687"/>
      <c r="F38" s="687"/>
      <c r="G38" s="687"/>
      <c r="H38" s="687"/>
      <c r="I38" s="687"/>
      <c r="J38" s="687"/>
      <c r="K38" s="687"/>
      <c r="L38" s="687"/>
      <c r="M38" s="687"/>
      <c r="N38" s="687"/>
      <c r="O38" s="687"/>
      <c r="P38" s="687"/>
      <c r="Q38" s="688"/>
      <c r="R38" s="721">
        <v>3407144</v>
      </c>
      <c r="S38" s="722"/>
      <c r="T38" s="722"/>
      <c r="U38" s="722"/>
      <c r="V38" s="722"/>
      <c r="W38" s="722"/>
      <c r="X38" s="722"/>
      <c r="Y38" s="723"/>
      <c r="Z38" s="724">
        <v>100</v>
      </c>
      <c r="AA38" s="724"/>
      <c r="AB38" s="724"/>
      <c r="AC38" s="724"/>
      <c r="AD38" s="725">
        <v>1893664</v>
      </c>
      <c r="AE38" s="725"/>
      <c r="AF38" s="725"/>
      <c r="AG38" s="725"/>
      <c r="AH38" s="725"/>
      <c r="AI38" s="725"/>
      <c r="AJ38" s="725"/>
      <c r="AK38" s="725"/>
      <c r="AL38" s="726">
        <v>100</v>
      </c>
      <c r="AM38" s="712"/>
      <c r="AN38" s="712"/>
      <c r="AO38" s="727"/>
      <c r="AQ38" s="718" t="s">
        <v>335</v>
      </c>
      <c r="AR38" s="719"/>
      <c r="AS38" s="719"/>
      <c r="AT38" s="719"/>
      <c r="AU38" s="719"/>
      <c r="AV38" s="719"/>
      <c r="AW38" s="719"/>
      <c r="AX38" s="719"/>
      <c r="AY38" s="720"/>
      <c r="AZ38" s="641">
        <v>16077</v>
      </c>
      <c r="BA38" s="642"/>
      <c r="BB38" s="642"/>
      <c r="BC38" s="642"/>
      <c r="BD38" s="677"/>
      <c r="BE38" s="677"/>
      <c r="BF38" s="700"/>
      <c r="BG38" s="656" t="s">
        <v>336</v>
      </c>
      <c r="BH38" s="657"/>
      <c r="BI38" s="657"/>
      <c r="BJ38" s="657"/>
      <c r="BK38" s="657"/>
      <c r="BL38" s="657"/>
      <c r="BM38" s="657"/>
      <c r="BN38" s="657"/>
      <c r="BO38" s="657"/>
      <c r="BP38" s="657"/>
      <c r="BQ38" s="657"/>
      <c r="BR38" s="657"/>
      <c r="BS38" s="657"/>
      <c r="BT38" s="657"/>
      <c r="BU38" s="658"/>
      <c r="BV38" s="641">
        <v>898</v>
      </c>
      <c r="BW38" s="642"/>
      <c r="BX38" s="642"/>
      <c r="BY38" s="642"/>
      <c r="BZ38" s="642"/>
      <c r="CA38" s="642"/>
      <c r="CB38" s="651"/>
      <c r="CD38" s="656" t="s">
        <v>337</v>
      </c>
      <c r="CE38" s="657"/>
      <c r="CF38" s="657"/>
      <c r="CG38" s="657"/>
      <c r="CH38" s="657"/>
      <c r="CI38" s="657"/>
      <c r="CJ38" s="657"/>
      <c r="CK38" s="657"/>
      <c r="CL38" s="657"/>
      <c r="CM38" s="657"/>
      <c r="CN38" s="657"/>
      <c r="CO38" s="657"/>
      <c r="CP38" s="657"/>
      <c r="CQ38" s="658"/>
      <c r="CR38" s="641">
        <v>405544</v>
      </c>
      <c r="CS38" s="642"/>
      <c r="CT38" s="642"/>
      <c r="CU38" s="642"/>
      <c r="CV38" s="642"/>
      <c r="CW38" s="642"/>
      <c r="CX38" s="642"/>
      <c r="CY38" s="643"/>
      <c r="CZ38" s="646">
        <v>12.6</v>
      </c>
      <c r="DA38" s="675"/>
      <c r="DB38" s="675"/>
      <c r="DC38" s="679"/>
      <c r="DD38" s="650">
        <v>362132</v>
      </c>
      <c r="DE38" s="642"/>
      <c r="DF38" s="642"/>
      <c r="DG38" s="642"/>
      <c r="DH38" s="642"/>
      <c r="DI38" s="642"/>
      <c r="DJ38" s="642"/>
      <c r="DK38" s="643"/>
      <c r="DL38" s="650">
        <v>245621</v>
      </c>
      <c r="DM38" s="642"/>
      <c r="DN38" s="642"/>
      <c r="DO38" s="642"/>
      <c r="DP38" s="642"/>
      <c r="DQ38" s="642"/>
      <c r="DR38" s="642"/>
      <c r="DS38" s="642"/>
      <c r="DT38" s="642"/>
      <c r="DU38" s="642"/>
      <c r="DV38" s="643"/>
      <c r="DW38" s="646">
        <v>12.5</v>
      </c>
      <c r="DX38" s="675"/>
      <c r="DY38" s="675"/>
      <c r="DZ38" s="675"/>
      <c r="EA38" s="675"/>
      <c r="EB38" s="675"/>
      <c r="EC38" s="676"/>
    </row>
    <row r="39" spans="2:133" ht="11.25" customHeight="1">
      <c r="AQ39" s="718" t="s">
        <v>338</v>
      </c>
      <c r="AR39" s="719"/>
      <c r="AS39" s="719"/>
      <c r="AT39" s="719"/>
      <c r="AU39" s="719"/>
      <c r="AV39" s="719"/>
      <c r="AW39" s="719"/>
      <c r="AX39" s="719"/>
      <c r="AY39" s="720"/>
      <c r="AZ39" s="641" t="s">
        <v>127</v>
      </c>
      <c r="BA39" s="642"/>
      <c r="BB39" s="642"/>
      <c r="BC39" s="642"/>
      <c r="BD39" s="677"/>
      <c r="BE39" s="677"/>
      <c r="BF39" s="700"/>
      <c r="BG39" s="732" t="s">
        <v>339</v>
      </c>
      <c r="BH39" s="733"/>
      <c r="BI39" s="733"/>
      <c r="BJ39" s="733"/>
      <c r="BK39" s="733"/>
      <c r="BL39" s="235"/>
      <c r="BM39" s="657" t="s">
        <v>340</v>
      </c>
      <c r="BN39" s="657"/>
      <c r="BO39" s="657"/>
      <c r="BP39" s="657"/>
      <c r="BQ39" s="657"/>
      <c r="BR39" s="657"/>
      <c r="BS39" s="657"/>
      <c r="BT39" s="657"/>
      <c r="BU39" s="658"/>
      <c r="BV39" s="641">
        <v>117</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57226</v>
      </c>
      <c r="CS39" s="677"/>
      <c r="CT39" s="677"/>
      <c r="CU39" s="677"/>
      <c r="CV39" s="677"/>
      <c r="CW39" s="677"/>
      <c r="CX39" s="677"/>
      <c r="CY39" s="678"/>
      <c r="CZ39" s="646">
        <v>1.8</v>
      </c>
      <c r="DA39" s="675"/>
      <c r="DB39" s="675"/>
      <c r="DC39" s="679"/>
      <c r="DD39" s="650">
        <v>51039</v>
      </c>
      <c r="DE39" s="677"/>
      <c r="DF39" s="677"/>
      <c r="DG39" s="677"/>
      <c r="DH39" s="677"/>
      <c r="DI39" s="677"/>
      <c r="DJ39" s="677"/>
      <c r="DK39" s="678"/>
      <c r="DL39" s="650" t="s">
        <v>127</v>
      </c>
      <c r="DM39" s="677"/>
      <c r="DN39" s="677"/>
      <c r="DO39" s="677"/>
      <c r="DP39" s="677"/>
      <c r="DQ39" s="677"/>
      <c r="DR39" s="677"/>
      <c r="DS39" s="677"/>
      <c r="DT39" s="677"/>
      <c r="DU39" s="677"/>
      <c r="DV39" s="678"/>
      <c r="DW39" s="646" t="s">
        <v>127</v>
      </c>
      <c r="DX39" s="675"/>
      <c r="DY39" s="675"/>
      <c r="DZ39" s="675"/>
      <c r="EA39" s="675"/>
      <c r="EB39" s="675"/>
      <c r="EC39" s="676"/>
    </row>
    <row r="40" spans="2:133" ht="11.25" customHeight="1">
      <c r="AQ40" s="718" t="s">
        <v>342</v>
      </c>
      <c r="AR40" s="719"/>
      <c r="AS40" s="719"/>
      <c r="AT40" s="719"/>
      <c r="AU40" s="719"/>
      <c r="AV40" s="719"/>
      <c r="AW40" s="719"/>
      <c r="AX40" s="719"/>
      <c r="AY40" s="720"/>
      <c r="AZ40" s="641">
        <v>123115</v>
      </c>
      <c r="BA40" s="642"/>
      <c r="BB40" s="642"/>
      <c r="BC40" s="642"/>
      <c r="BD40" s="677"/>
      <c r="BE40" s="677"/>
      <c r="BF40" s="700"/>
      <c r="BG40" s="732"/>
      <c r="BH40" s="733"/>
      <c r="BI40" s="733"/>
      <c r="BJ40" s="733"/>
      <c r="BK40" s="733"/>
      <c r="BL40" s="235"/>
      <c r="BM40" s="657" t="s">
        <v>343</v>
      </c>
      <c r="BN40" s="657"/>
      <c r="BO40" s="657"/>
      <c r="BP40" s="657"/>
      <c r="BQ40" s="657"/>
      <c r="BR40" s="657"/>
      <c r="BS40" s="657"/>
      <c r="BT40" s="657"/>
      <c r="BU40" s="658"/>
      <c r="BV40" s="641" t="s">
        <v>127</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v>32000</v>
      </c>
      <c r="CS40" s="642"/>
      <c r="CT40" s="642"/>
      <c r="CU40" s="642"/>
      <c r="CV40" s="642"/>
      <c r="CW40" s="642"/>
      <c r="CX40" s="642"/>
      <c r="CY40" s="643"/>
      <c r="CZ40" s="646">
        <v>1</v>
      </c>
      <c r="DA40" s="675"/>
      <c r="DB40" s="675"/>
      <c r="DC40" s="679"/>
      <c r="DD40" s="650">
        <v>2000</v>
      </c>
      <c r="DE40" s="642"/>
      <c r="DF40" s="642"/>
      <c r="DG40" s="642"/>
      <c r="DH40" s="642"/>
      <c r="DI40" s="642"/>
      <c r="DJ40" s="642"/>
      <c r="DK40" s="643"/>
      <c r="DL40" s="650" t="s">
        <v>127</v>
      </c>
      <c r="DM40" s="642"/>
      <c r="DN40" s="642"/>
      <c r="DO40" s="642"/>
      <c r="DP40" s="642"/>
      <c r="DQ40" s="642"/>
      <c r="DR40" s="642"/>
      <c r="DS40" s="642"/>
      <c r="DT40" s="642"/>
      <c r="DU40" s="642"/>
      <c r="DV40" s="643"/>
      <c r="DW40" s="646" t="s">
        <v>127</v>
      </c>
      <c r="DX40" s="675"/>
      <c r="DY40" s="675"/>
      <c r="DZ40" s="675"/>
      <c r="EA40" s="675"/>
      <c r="EB40" s="675"/>
      <c r="EC40" s="676"/>
    </row>
    <row r="41" spans="2:133" ht="11.25" customHeight="1">
      <c r="AQ41" s="728" t="s">
        <v>345</v>
      </c>
      <c r="AR41" s="729"/>
      <c r="AS41" s="729"/>
      <c r="AT41" s="729"/>
      <c r="AU41" s="729"/>
      <c r="AV41" s="729"/>
      <c r="AW41" s="729"/>
      <c r="AX41" s="729"/>
      <c r="AY41" s="730"/>
      <c r="AZ41" s="721">
        <v>137851</v>
      </c>
      <c r="BA41" s="722"/>
      <c r="BB41" s="722"/>
      <c r="BC41" s="722"/>
      <c r="BD41" s="711"/>
      <c r="BE41" s="711"/>
      <c r="BF41" s="713"/>
      <c r="BG41" s="734"/>
      <c r="BH41" s="735"/>
      <c r="BI41" s="735"/>
      <c r="BJ41" s="735"/>
      <c r="BK41" s="735"/>
      <c r="BL41" s="236"/>
      <c r="BM41" s="666" t="s">
        <v>346</v>
      </c>
      <c r="BN41" s="666"/>
      <c r="BO41" s="666"/>
      <c r="BP41" s="666"/>
      <c r="BQ41" s="666"/>
      <c r="BR41" s="666"/>
      <c r="BS41" s="666"/>
      <c r="BT41" s="666"/>
      <c r="BU41" s="667"/>
      <c r="BV41" s="721">
        <v>332</v>
      </c>
      <c r="BW41" s="722"/>
      <c r="BX41" s="722"/>
      <c r="BY41" s="722"/>
      <c r="BZ41" s="722"/>
      <c r="CA41" s="722"/>
      <c r="CB41" s="731"/>
      <c r="CD41" s="656" t="s">
        <v>347</v>
      </c>
      <c r="CE41" s="657"/>
      <c r="CF41" s="657"/>
      <c r="CG41" s="657"/>
      <c r="CH41" s="657"/>
      <c r="CI41" s="657"/>
      <c r="CJ41" s="657"/>
      <c r="CK41" s="657"/>
      <c r="CL41" s="657"/>
      <c r="CM41" s="657"/>
      <c r="CN41" s="657"/>
      <c r="CO41" s="657"/>
      <c r="CP41" s="657"/>
      <c r="CQ41" s="658"/>
      <c r="CR41" s="641" t="s">
        <v>127</v>
      </c>
      <c r="CS41" s="677"/>
      <c r="CT41" s="677"/>
      <c r="CU41" s="677"/>
      <c r="CV41" s="677"/>
      <c r="CW41" s="677"/>
      <c r="CX41" s="677"/>
      <c r="CY41" s="678"/>
      <c r="CZ41" s="646" t="s">
        <v>127</v>
      </c>
      <c r="DA41" s="675"/>
      <c r="DB41" s="675"/>
      <c r="DC41" s="679"/>
      <c r="DD41" s="650" t="s">
        <v>127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349</v>
      </c>
      <c r="CE42" s="639"/>
      <c r="CF42" s="639"/>
      <c r="CG42" s="639"/>
      <c r="CH42" s="639"/>
      <c r="CI42" s="639"/>
      <c r="CJ42" s="639"/>
      <c r="CK42" s="639"/>
      <c r="CL42" s="639"/>
      <c r="CM42" s="639"/>
      <c r="CN42" s="639"/>
      <c r="CO42" s="639"/>
      <c r="CP42" s="639"/>
      <c r="CQ42" s="640"/>
      <c r="CR42" s="641">
        <v>725508</v>
      </c>
      <c r="CS42" s="642"/>
      <c r="CT42" s="642"/>
      <c r="CU42" s="642"/>
      <c r="CV42" s="642"/>
      <c r="CW42" s="642"/>
      <c r="CX42" s="642"/>
      <c r="CY42" s="643"/>
      <c r="CZ42" s="646">
        <v>22.5</v>
      </c>
      <c r="DA42" s="647"/>
      <c r="DB42" s="647"/>
      <c r="DC42" s="742"/>
      <c r="DD42" s="650">
        <v>209010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351</v>
      </c>
      <c r="CE43" s="639"/>
      <c r="CF43" s="639"/>
      <c r="CG43" s="639"/>
      <c r="CH43" s="639"/>
      <c r="CI43" s="639"/>
      <c r="CJ43" s="639"/>
      <c r="CK43" s="639"/>
      <c r="CL43" s="639"/>
      <c r="CM43" s="639"/>
      <c r="CN43" s="639"/>
      <c r="CO43" s="639"/>
      <c r="CP43" s="639"/>
      <c r="CQ43" s="640"/>
      <c r="CR43" s="641">
        <v>10849</v>
      </c>
      <c r="CS43" s="677"/>
      <c r="CT43" s="677"/>
      <c r="CU43" s="677"/>
      <c r="CV43" s="677"/>
      <c r="CW43" s="677"/>
      <c r="CX43" s="677"/>
      <c r="CY43" s="678"/>
      <c r="CZ43" s="646">
        <v>0.3</v>
      </c>
      <c r="DA43" s="675"/>
      <c r="DB43" s="675"/>
      <c r="DC43" s="679"/>
      <c r="DD43" s="650">
        <v>9299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352</v>
      </c>
      <c r="CD44" s="753" t="s">
        <v>304</v>
      </c>
      <c r="CE44" s="754"/>
      <c r="CF44" s="638" t="s">
        <v>353</v>
      </c>
      <c r="CG44" s="639"/>
      <c r="CH44" s="639"/>
      <c r="CI44" s="639"/>
      <c r="CJ44" s="639"/>
      <c r="CK44" s="639"/>
      <c r="CL44" s="639"/>
      <c r="CM44" s="639"/>
      <c r="CN44" s="639"/>
      <c r="CO44" s="639"/>
      <c r="CP44" s="639"/>
      <c r="CQ44" s="640"/>
      <c r="CR44" s="641">
        <v>725508</v>
      </c>
      <c r="CS44" s="642"/>
      <c r="CT44" s="642"/>
      <c r="CU44" s="642"/>
      <c r="CV44" s="642"/>
      <c r="CW44" s="642"/>
      <c r="CX44" s="642"/>
      <c r="CY44" s="643"/>
      <c r="CZ44" s="646">
        <v>22.5</v>
      </c>
      <c r="DA44" s="647"/>
      <c r="DB44" s="647"/>
      <c r="DC44" s="742"/>
      <c r="DD44" s="650">
        <v>209010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354</v>
      </c>
      <c r="CG45" s="639"/>
      <c r="CH45" s="639"/>
      <c r="CI45" s="639"/>
      <c r="CJ45" s="639"/>
      <c r="CK45" s="639"/>
      <c r="CL45" s="639"/>
      <c r="CM45" s="639"/>
      <c r="CN45" s="639"/>
      <c r="CO45" s="639"/>
      <c r="CP45" s="639"/>
      <c r="CQ45" s="640"/>
      <c r="CR45" s="641">
        <v>463998</v>
      </c>
      <c r="CS45" s="677"/>
      <c r="CT45" s="677"/>
      <c r="CU45" s="677"/>
      <c r="CV45" s="677"/>
      <c r="CW45" s="677"/>
      <c r="CX45" s="677"/>
      <c r="CY45" s="678"/>
      <c r="CZ45" s="646">
        <v>14.4</v>
      </c>
      <c r="DA45" s="675"/>
      <c r="DB45" s="675"/>
      <c r="DC45" s="679"/>
      <c r="DD45" s="650">
        <v>112229</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355</v>
      </c>
      <c r="CG46" s="639"/>
      <c r="CH46" s="639"/>
      <c r="CI46" s="639"/>
      <c r="CJ46" s="639"/>
      <c r="CK46" s="639"/>
      <c r="CL46" s="639"/>
      <c r="CM46" s="639"/>
      <c r="CN46" s="639"/>
      <c r="CO46" s="639"/>
      <c r="CP46" s="639"/>
      <c r="CQ46" s="640"/>
      <c r="CR46" s="641">
        <v>257567</v>
      </c>
      <c r="CS46" s="642"/>
      <c r="CT46" s="642"/>
      <c r="CU46" s="642"/>
      <c r="CV46" s="642"/>
      <c r="CW46" s="642"/>
      <c r="CX46" s="642"/>
      <c r="CY46" s="643"/>
      <c r="CZ46" s="646">
        <v>8</v>
      </c>
      <c r="DA46" s="647"/>
      <c r="DB46" s="647"/>
      <c r="DC46" s="742"/>
      <c r="DD46" s="650">
        <v>92838</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356</v>
      </c>
      <c r="CG47" s="639"/>
      <c r="CH47" s="639"/>
      <c r="CI47" s="639"/>
      <c r="CJ47" s="639"/>
      <c r="CK47" s="639"/>
      <c r="CL47" s="639"/>
      <c r="CM47" s="639"/>
      <c r="CN47" s="639"/>
      <c r="CO47" s="639"/>
      <c r="CP47" s="639"/>
      <c r="CQ47" s="640"/>
      <c r="CR47" s="641" t="s">
        <v>237</v>
      </c>
      <c r="CS47" s="677"/>
      <c r="CT47" s="677"/>
      <c r="CU47" s="677"/>
      <c r="CV47" s="677"/>
      <c r="CW47" s="677"/>
      <c r="CX47" s="677"/>
      <c r="CY47" s="678"/>
      <c r="CZ47" s="646" t="s">
        <v>127</v>
      </c>
      <c r="DA47" s="675"/>
      <c r="DB47" s="675"/>
      <c r="DC47" s="679"/>
      <c r="DD47" s="650" t="s">
        <v>127</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357</v>
      </c>
      <c r="CG48" s="639"/>
      <c r="CH48" s="639"/>
      <c r="CI48" s="639"/>
      <c r="CJ48" s="639"/>
      <c r="CK48" s="639"/>
      <c r="CL48" s="639"/>
      <c r="CM48" s="639"/>
      <c r="CN48" s="639"/>
      <c r="CO48" s="639"/>
      <c r="CP48" s="639"/>
      <c r="CQ48" s="640"/>
      <c r="CR48" s="641" t="s">
        <v>237</v>
      </c>
      <c r="CS48" s="642"/>
      <c r="CT48" s="642"/>
      <c r="CU48" s="642"/>
      <c r="CV48" s="642"/>
      <c r="CW48" s="642"/>
      <c r="CX48" s="642"/>
      <c r="CY48" s="643"/>
      <c r="CZ48" s="646" t="s">
        <v>127</v>
      </c>
      <c r="DA48" s="647"/>
      <c r="DB48" s="647"/>
      <c r="DC48" s="742"/>
      <c r="DD48" s="650" t="s">
        <v>127</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358</v>
      </c>
      <c r="CE49" s="687"/>
      <c r="CF49" s="687"/>
      <c r="CG49" s="687"/>
      <c r="CH49" s="687"/>
      <c r="CI49" s="687"/>
      <c r="CJ49" s="687"/>
      <c r="CK49" s="687"/>
      <c r="CL49" s="687"/>
      <c r="CM49" s="687"/>
      <c r="CN49" s="687"/>
      <c r="CO49" s="687"/>
      <c r="CP49" s="687"/>
      <c r="CQ49" s="688"/>
      <c r="CR49" s="721">
        <v>3221988</v>
      </c>
      <c r="CS49" s="711"/>
      <c r="CT49" s="711"/>
      <c r="CU49" s="711"/>
      <c r="CV49" s="711"/>
      <c r="CW49" s="711"/>
      <c r="CX49" s="711"/>
      <c r="CY49" s="743"/>
      <c r="CZ49" s="726">
        <v>100</v>
      </c>
      <c r="DA49" s="744"/>
      <c r="DB49" s="744"/>
      <c r="DC49" s="745"/>
      <c r="DD49" s="746">
        <v>2146152</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iI9Qy5W73FbpS7b6h0fOTq9cVgxbVgfbc2bv5fuem7XAYjwP9lUR9iNxYgkICTX1cmZ0Z41q+C7QmhV0Fq39lg==" saltValue="4WjxjmonlotOxo82ye8n7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360</v>
      </c>
      <c r="DK2" s="789"/>
      <c r="DL2" s="789"/>
      <c r="DM2" s="789"/>
      <c r="DN2" s="789"/>
      <c r="DO2" s="790"/>
      <c r="DP2" s="249"/>
      <c r="DQ2" s="788" t="s">
        <v>361</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364</v>
      </c>
      <c r="B5" s="783"/>
      <c r="C5" s="783"/>
      <c r="D5" s="783"/>
      <c r="E5" s="783"/>
      <c r="F5" s="783"/>
      <c r="G5" s="783"/>
      <c r="H5" s="783"/>
      <c r="I5" s="783"/>
      <c r="J5" s="783"/>
      <c r="K5" s="783"/>
      <c r="L5" s="783"/>
      <c r="M5" s="783"/>
      <c r="N5" s="783"/>
      <c r="O5" s="783"/>
      <c r="P5" s="784"/>
      <c r="Q5" s="759" t="s">
        <v>365</v>
      </c>
      <c r="R5" s="760"/>
      <c r="S5" s="760"/>
      <c r="T5" s="760"/>
      <c r="U5" s="761"/>
      <c r="V5" s="759" t="s">
        <v>366</v>
      </c>
      <c r="W5" s="760"/>
      <c r="X5" s="760"/>
      <c r="Y5" s="760"/>
      <c r="Z5" s="761"/>
      <c r="AA5" s="759" t="s">
        <v>367</v>
      </c>
      <c r="AB5" s="760"/>
      <c r="AC5" s="760"/>
      <c r="AD5" s="760"/>
      <c r="AE5" s="760"/>
      <c r="AF5" s="792" t="s">
        <v>368</v>
      </c>
      <c r="AG5" s="760"/>
      <c r="AH5" s="760"/>
      <c r="AI5" s="760"/>
      <c r="AJ5" s="771"/>
      <c r="AK5" s="760" t="s">
        <v>369</v>
      </c>
      <c r="AL5" s="760"/>
      <c r="AM5" s="760"/>
      <c r="AN5" s="760"/>
      <c r="AO5" s="761"/>
      <c r="AP5" s="759" t="s">
        <v>370</v>
      </c>
      <c r="AQ5" s="760"/>
      <c r="AR5" s="760"/>
      <c r="AS5" s="760"/>
      <c r="AT5" s="761"/>
      <c r="AU5" s="759" t="s">
        <v>371</v>
      </c>
      <c r="AV5" s="760"/>
      <c r="AW5" s="760"/>
      <c r="AX5" s="760"/>
      <c r="AY5" s="771"/>
      <c r="AZ5" s="256"/>
      <c r="BA5" s="256"/>
      <c r="BB5" s="256"/>
      <c r="BC5" s="256"/>
      <c r="BD5" s="256"/>
      <c r="BE5" s="257"/>
      <c r="BF5" s="257"/>
      <c r="BG5" s="257"/>
      <c r="BH5" s="257"/>
      <c r="BI5" s="257"/>
      <c r="BJ5" s="257"/>
      <c r="BK5" s="257"/>
      <c r="BL5" s="257"/>
      <c r="BM5" s="257"/>
      <c r="BN5" s="257"/>
      <c r="BO5" s="257"/>
      <c r="BP5" s="257"/>
      <c r="BQ5" s="782" t="s">
        <v>372</v>
      </c>
      <c r="BR5" s="783"/>
      <c r="BS5" s="783"/>
      <c r="BT5" s="783"/>
      <c r="BU5" s="783"/>
      <c r="BV5" s="783"/>
      <c r="BW5" s="783"/>
      <c r="BX5" s="783"/>
      <c r="BY5" s="783"/>
      <c r="BZ5" s="783"/>
      <c r="CA5" s="783"/>
      <c r="CB5" s="783"/>
      <c r="CC5" s="783"/>
      <c r="CD5" s="783"/>
      <c r="CE5" s="783"/>
      <c r="CF5" s="783"/>
      <c r="CG5" s="784"/>
      <c r="CH5" s="759" t="s">
        <v>373</v>
      </c>
      <c r="CI5" s="760"/>
      <c r="CJ5" s="760"/>
      <c r="CK5" s="760"/>
      <c r="CL5" s="761"/>
      <c r="CM5" s="759" t="s">
        <v>374</v>
      </c>
      <c r="CN5" s="760"/>
      <c r="CO5" s="760"/>
      <c r="CP5" s="760"/>
      <c r="CQ5" s="761"/>
      <c r="CR5" s="759" t="s">
        <v>375</v>
      </c>
      <c r="CS5" s="760"/>
      <c r="CT5" s="760"/>
      <c r="CU5" s="760"/>
      <c r="CV5" s="761"/>
      <c r="CW5" s="759" t="s">
        <v>376</v>
      </c>
      <c r="CX5" s="760"/>
      <c r="CY5" s="760"/>
      <c r="CZ5" s="760"/>
      <c r="DA5" s="761"/>
      <c r="DB5" s="759" t="s">
        <v>377</v>
      </c>
      <c r="DC5" s="760"/>
      <c r="DD5" s="760"/>
      <c r="DE5" s="760"/>
      <c r="DF5" s="761"/>
      <c r="DG5" s="765" t="s">
        <v>378</v>
      </c>
      <c r="DH5" s="766"/>
      <c r="DI5" s="766"/>
      <c r="DJ5" s="766"/>
      <c r="DK5" s="767"/>
      <c r="DL5" s="765" t="s">
        <v>379</v>
      </c>
      <c r="DM5" s="766"/>
      <c r="DN5" s="766"/>
      <c r="DO5" s="766"/>
      <c r="DP5" s="767"/>
      <c r="DQ5" s="759" t="s">
        <v>380</v>
      </c>
      <c r="DR5" s="760"/>
      <c r="DS5" s="760"/>
      <c r="DT5" s="760"/>
      <c r="DU5" s="761"/>
      <c r="DV5" s="759" t="s">
        <v>371</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381</v>
      </c>
      <c r="C7" s="774"/>
      <c r="D7" s="774"/>
      <c r="E7" s="774"/>
      <c r="F7" s="774"/>
      <c r="G7" s="774"/>
      <c r="H7" s="774"/>
      <c r="I7" s="774"/>
      <c r="J7" s="774"/>
      <c r="K7" s="774"/>
      <c r="L7" s="774"/>
      <c r="M7" s="774"/>
      <c r="N7" s="774"/>
      <c r="O7" s="774"/>
      <c r="P7" s="775"/>
      <c r="Q7" s="776">
        <v>3407</v>
      </c>
      <c r="R7" s="777"/>
      <c r="S7" s="777"/>
      <c r="T7" s="777"/>
      <c r="U7" s="777"/>
      <c r="V7" s="777">
        <v>3222</v>
      </c>
      <c r="W7" s="777"/>
      <c r="X7" s="777"/>
      <c r="Y7" s="777"/>
      <c r="Z7" s="777"/>
      <c r="AA7" s="777">
        <v>185</v>
      </c>
      <c r="AB7" s="777"/>
      <c r="AC7" s="777"/>
      <c r="AD7" s="777"/>
      <c r="AE7" s="778"/>
      <c r="AF7" s="779">
        <v>123</v>
      </c>
      <c r="AG7" s="780"/>
      <c r="AH7" s="780"/>
      <c r="AI7" s="780"/>
      <c r="AJ7" s="781"/>
      <c r="AK7" s="816">
        <v>27</v>
      </c>
      <c r="AL7" s="817"/>
      <c r="AM7" s="817"/>
      <c r="AN7" s="817"/>
      <c r="AO7" s="817"/>
      <c r="AP7" s="817">
        <v>3319</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591</v>
      </c>
      <c r="BT7" s="821"/>
      <c r="BU7" s="821"/>
      <c r="BV7" s="821"/>
      <c r="BW7" s="821"/>
      <c r="BX7" s="821"/>
      <c r="BY7" s="821"/>
      <c r="BZ7" s="821"/>
      <c r="CA7" s="821"/>
      <c r="CB7" s="821"/>
      <c r="CC7" s="821"/>
      <c r="CD7" s="821"/>
      <c r="CE7" s="821"/>
      <c r="CF7" s="821"/>
      <c r="CG7" s="822"/>
      <c r="CH7" s="813">
        <v>0</v>
      </c>
      <c r="CI7" s="814"/>
      <c r="CJ7" s="814"/>
      <c r="CK7" s="814"/>
      <c r="CL7" s="815"/>
      <c r="CM7" s="813">
        <v>8</v>
      </c>
      <c r="CN7" s="814"/>
      <c r="CO7" s="814"/>
      <c r="CP7" s="814"/>
      <c r="CQ7" s="815"/>
      <c r="CR7" s="813">
        <v>17</v>
      </c>
      <c r="CS7" s="814"/>
      <c r="CT7" s="814"/>
      <c r="CU7" s="814"/>
      <c r="CV7" s="815"/>
      <c r="CW7" s="813">
        <v>9</v>
      </c>
      <c r="CX7" s="814"/>
      <c r="CY7" s="814"/>
      <c r="CZ7" s="814"/>
      <c r="DA7" s="815"/>
      <c r="DB7" s="813" t="s">
        <v>574</v>
      </c>
      <c r="DC7" s="814"/>
      <c r="DD7" s="814"/>
      <c r="DE7" s="814"/>
      <c r="DF7" s="815"/>
      <c r="DG7" s="813" t="s">
        <v>571</v>
      </c>
      <c r="DH7" s="814"/>
      <c r="DI7" s="814"/>
      <c r="DJ7" s="814"/>
      <c r="DK7" s="815"/>
      <c r="DL7" s="813" t="s">
        <v>593</v>
      </c>
      <c r="DM7" s="814"/>
      <c r="DN7" s="814"/>
      <c r="DO7" s="814"/>
      <c r="DP7" s="815"/>
      <c r="DQ7" s="813" t="s">
        <v>574</v>
      </c>
      <c r="DR7" s="814"/>
      <c r="DS7" s="814"/>
      <c r="DT7" s="814"/>
      <c r="DU7" s="815"/>
      <c r="DV7" s="794"/>
      <c r="DW7" s="795"/>
      <c r="DX7" s="795"/>
      <c r="DY7" s="795"/>
      <c r="DZ7" s="796"/>
      <c r="EA7" s="254"/>
    </row>
    <row r="8" spans="1:131" s="255" customFormat="1" ht="26.25" customHeight="1">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592</v>
      </c>
      <c r="BT8" s="811"/>
      <c r="BU8" s="811"/>
      <c r="BV8" s="811"/>
      <c r="BW8" s="811"/>
      <c r="BX8" s="811"/>
      <c r="BY8" s="811"/>
      <c r="BZ8" s="811"/>
      <c r="CA8" s="811"/>
      <c r="CB8" s="811"/>
      <c r="CC8" s="811"/>
      <c r="CD8" s="811"/>
      <c r="CE8" s="811"/>
      <c r="CF8" s="811"/>
      <c r="CG8" s="812"/>
      <c r="CH8" s="823">
        <v>13</v>
      </c>
      <c r="CI8" s="824"/>
      <c r="CJ8" s="824"/>
      <c r="CK8" s="824"/>
      <c r="CL8" s="825"/>
      <c r="CM8" s="823">
        <v>181</v>
      </c>
      <c r="CN8" s="824"/>
      <c r="CO8" s="824"/>
      <c r="CP8" s="824"/>
      <c r="CQ8" s="825"/>
      <c r="CR8" s="823">
        <v>20</v>
      </c>
      <c r="CS8" s="824"/>
      <c r="CT8" s="824"/>
      <c r="CU8" s="824"/>
      <c r="CV8" s="825"/>
      <c r="CW8" s="823">
        <v>31</v>
      </c>
      <c r="CX8" s="824"/>
      <c r="CY8" s="824"/>
      <c r="CZ8" s="824"/>
      <c r="DA8" s="825"/>
      <c r="DB8" s="823">
        <v>26</v>
      </c>
      <c r="DC8" s="824"/>
      <c r="DD8" s="824"/>
      <c r="DE8" s="824"/>
      <c r="DF8" s="825"/>
      <c r="DG8" s="823" t="s">
        <v>574</v>
      </c>
      <c r="DH8" s="824"/>
      <c r="DI8" s="824"/>
      <c r="DJ8" s="824"/>
      <c r="DK8" s="825"/>
      <c r="DL8" s="823" t="s">
        <v>574</v>
      </c>
      <c r="DM8" s="824"/>
      <c r="DN8" s="824"/>
      <c r="DO8" s="824"/>
      <c r="DP8" s="825"/>
      <c r="DQ8" s="823" t="s">
        <v>574</v>
      </c>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382</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383</v>
      </c>
      <c r="B23" s="832" t="s">
        <v>384</v>
      </c>
      <c r="C23" s="833"/>
      <c r="D23" s="833"/>
      <c r="E23" s="833"/>
      <c r="F23" s="833"/>
      <c r="G23" s="833"/>
      <c r="H23" s="833"/>
      <c r="I23" s="833"/>
      <c r="J23" s="833"/>
      <c r="K23" s="833"/>
      <c r="L23" s="833"/>
      <c r="M23" s="833"/>
      <c r="N23" s="833"/>
      <c r="O23" s="833"/>
      <c r="P23" s="834"/>
      <c r="Q23" s="835">
        <v>3407</v>
      </c>
      <c r="R23" s="836"/>
      <c r="S23" s="836"/>
      <c r="T23" s="836"/>
      <c r="U23" s="836"/>
      <c r="V23" s="836">
        <v>3222</v>
      </c>
      <c r="W23" s="836"/>
      <c r="X23" s="836"/>
      <c r="Y23" s="836"/>
      <c r="Z23" s="836"/>
      <c r="AA23" s="836">
        <v>185</v>
      </c>
      <c r="AB23" s="836"/>
      <c r="AC23" s="836"/>
      <c r="AD23" s="836"/>
      <c r="AE23" s="837"/>
      <c r="AF23" s="838">
        <v>123</v>
      </c>
      <c r="AG23" s="836"/>
      <c r="AH23" s="836"/>
      <c r="AI23" s="836"/>
      <c r="AJ23" s="839"/>
      <c r="AK23" s="840"/>
      <c r="AL23" s="841"/>
      <c r="AM23" s="841"/>
      <c r="AN23" s="841"/>
      <c r="AO23" s="841"/>
      <c r="AP23" s="836">
        <v>3319</v>
      </c>
      <c r="AQ23" s="836"/>
      <c r="AR23" s="836"/>
      <c r="AS23" s="836"/>
      <c r="AT23" s="836"/>
      <c r="AU23" s="842"/>
      <c r="AV23" s="842"/>
      <c r="AW23" s="842"/>
      <c r="AX23" s="842"/>
      <c r="AY23" s="843"/>
      <c r="AZ23" s="851" t="s">
        <v>127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385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386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364</v>
      </c>
      <c r="B26" s="783"/>
      <c r="C26" s="783"/>
      <c r="D26" s="783"/>
      <c r="E26" s="783"/>
      <c r="F26" s="783"/>
      <c r="G26" s="783"/>
      <c r="H26" s="783"/>
      <c r="I26" s="783"/>
      <c r="J26" s="783"/>
      <c r="K26" s="783"/>
      <c r="L26" s="783"/>
      <c r="M26" s="783"/>
      <c r="N26" s="783"/>
      <c r="O26" s="783"/>
      <c r="P26" s="784"/>
      <c r="Q26" s="759" t="s">
        <v>387</v>
      </c>
      <c r="R26" s="760"/>
      <c r="S26" s="760"/>
      <c r="T26" s="760"/>
      <c r="U26" s="761"/>
      <c r="V26" s="759" t="s">
        <v>388</v>
      </c>
      <c r="W26" s="760"/>
      <c r="X26" s="760"/>
      <c r="Y26" s="760"/>
      <c r="Z26" s="761"/>
      <c r="AA26" s="759" t="s">
        <v>389</v>
      </c>
      <c r="AB26" s="760"/>
      <c r="AC26" s="760"/>
      <c r="AD26" s="760"/>
      <c r="AE26" s="760"/>
      <c r="AF26" s="854" t="s">
        <v>390</v>
      </c>
      <c r="AG26" s="855"/>
      <c r="AH26" s="855"/>
      <c r="AI26" s="855"/>
      <c r="AJ26" s="856"/>
      <c r="AK26" s="760" t="s">
        <v>391</v>
      </c>
      <c r="AL26" s="760"/>
      <c r="AM26" s="760"/>
      <c r="AN26" s="760"/>
      <c r="AO26" s="761"/>
      <c r="AP26" s="759" t="s">
        <v>392</v>
      </c>
      <c r="AQ26" s="760"/>
      <c r="AR26" s="760"/>
      <c r="AS26" s="760"/>
      <c r="AT26" s="761"/>
      <c r="AU26" s="759" t="s">
        <v>393</v>
      </c>
      <c r="AV26" s="760"/>
      <c r="AW26" s="760"/>
      <c r="AX26" s="760"/>
      <c r="AY26" s="761"/>
      <c r="AZ26" s="759" t="s">
        <v>394</v>
      </c>
      <c r="BA26" s="760"/>
      <c r="BB26" s="760"/>
      <c r="BC26" s="760"/>
      <c r="BD26" s="761"/>
      <c r="BE26" s="759" t="s">
        <v>371</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395</v>
      </c>
      <c r="C28" s="774"/>
      <c r="D28" s="774"/>
      <c r="E28" s="774"/>
      <c r="F28" s="774"/>
      <c r="G28" s="774"/>
      <c r="H28" s="774"/>
      <c r="I28" s="774"/>
      <c r="J28" s="774"/>
      <c r="K28" s="774"/>
      <c r="L28" s="774"/>
      <c r="M28" s="774"/>
      <c r="N28" s="774"/>
      <c r="O28" s="774"/>
      <c r="P28" s="775"/>
      <c r="Q28" s="864">
        <v>515</v>
      </c>
      <c r="R28" s="865"/>
      <c r="S28" s="865"/>
      <c r="T28" s="865"/>
      <c r="U28" s="865"/>
      <c r="V28" s="865">
        <v>486</v>
      </c>
      <c r="W28" s="865"/>
      <c r="X28" s="865"/>
      <c r="Y28" s="865"/>
      <c r="Z28" s="865"/>
      <c r="AA28" s="865">
        <v>28</v>
      </c>
      <c r="AB28" s="865"/>
      <c r="AC28" s="865"/>
      <c r="AD28" s="865"/>
      <c r="AE28" s="866"/>
      <c r="AF28" s="867">
        <v>28</v>
      </c>
      <c r="AG28" s="865"/>
      <c r="AH28" s="865"/>
      <c r="AI28" s="865"/>
      <c r="AJ28" s="868"/>
      <c r="AK28" s="869">
        <v>46</v>
      </c>
      <c r="AL28" s="860"/>
      <c r="AM28" s="860"/>
      <c r="AN28" s="860"/>
      <c r="AO28" s="860"/>
      <c r="AP28" s="860" t="s">
        <v>571</v>
      </c>
      <c r="AQ28" s="860"/>
      <c r="AR28" s="860"/>
      <c r="AS28" s="860"/>
      <c r="AT28" s="860"/>
      <c r="AU28" s="860" t="s">
        <v>572</v>
      </c>
      <c r="AV28" s="860"/>
      <c r="AW28" s="860"/>
      <c r="AX28" s="860"/>
      <c r="AY28" s="860"/>
      <c r="AZ28" s="861" t="s">
        <v>571</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396</v>
      </c>
      <c r="C29" s="798"/>
      <c r="D29" s="798"/>
      <c r="E29" s="798"/>
      <c r="F29" s="798"/>
      <c r="G29" s="798"/>
      <c r="H29" s="798"/>
      <c r="I29" s="798"/>
      <c r="J29" s="798"/>
      <c r="K29" s="798"/>
      <c r="L29" s="798"/>
      <c r="M29" s="798"/>
      <c r="N29" s="798"/>
      <c r="O29" s="798"/>
      <c r="P29" s="799"/>
      <c r="Q29" s="800">
        <v>392</v>
      </c>
      <c r="R29" s="801"/>
      <c r="S29" s="801"/>
      <c r="T29" s="801"/>
      <c r="U29" s="801"/>
      <c r="V29" s="801">
        <v>380</v>
      </c>
      <c r="W29" s="801"/>
      <c r="X29" s="801"/>
      <c r="Y29" s="801"/>
      <c r="Z29" s="801"/>
      <c r="AA29" s="801">
        <v>11</v>
      </c>
      <c r="AB29" s="801"/>
      <c r="AC29" s="801"/>
      <c r="AD29" s="801"/>
      <c r="AE29" s="802"/>
      <c r="AF29" s="803">
        <v>11</v>
      </c>
      <c r="AG29" s="804"/>
      <c r="AH29" s="804"/>
      <c r="AI29" s="804"/>
      <c r="AJ29" s="805"/>
      <c r="AK29" s="872">
        <v>118</v>
      </c>
      <c r="AL29" s="873"/>
      <c r="AM29" s="873"/>
      <c r="AN29" s="873"/>
      <c r="AO29" s="873"/>
      <c r="AP29" s="873" t="s">
        <v>584</v>
      </c>
      <c r="AQ29" s="873"/>
      <c r="AR29" s="873"/>
      <c r="AS29" s="873"/>
      <c r="AT29" s="873"/>
      <c r="AU29" s="873" t="s">
        <v>584</v>
      </c>
      <c r="AV29" s="873"/>
      <c r="AW29" s="873"/>
      <c r="AX29" s="873"/>
      <c r="AY29" s="873"/>
      <c r="AZ29" s="874" t="s">
        <v>574</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397</v>
      </c>
      <c r="C30" s="798"/>
      <c r="D30" s="798"/>
      <c r="E30" s="798"/>
      <c r="F30" s="798"/>
      <c r="G30" s="798"/>
      <c r="H30" s="798"/>
      <c r="I30" s="798"/>
      <c r="J30" s="798"/>
      <c r="K30" s="798"/>
      <c r="L30" s="798"/>
      <c r="M30" s="798"/>
      <c r="N30" s="798"/>
      <c r="O30" s="798"/>
      <c r="P30" s="799"/>
      <c r="Q30" s="800">
        <v>407</v>
      </c>
      <c r="R30" s="801"/>
      <c r="S30" s="801"/>
      <c r="T30" s="801"/>
      <c r="U30" s="801"/>
      <c r="V30" s="801">
        <v>407</v>
      </c>
      <c r="W30" s="801"/>
      <c r="X30" s="801"/>
      <c r="Y30" s="801"/>
      <c r="Z30" s="801"/>
      <c r="AA30" s="801" t="s">
        <v>570</v>
      </c>
      <c r="AB30" s="801"/>
      <c r="AC30" s="801"/>
      <c r="AD30" s="801"/>
      <c r="AE30" s="802"/>
      <c r="AF30" s="803" t="s">
        <v>398</v>
      </c>
      <c r="AG30" s="804"/>
      <c r="AH30" s="804"/>
      <c r="AI30" s="804"/>
      <c r="AJ30" s="805"/>
      <c r="AK30" s="872">
        <v>68</v>
      </c>
      <c r="AL30" s="873"/>
      <c r="AM30" s="873"/>
      <c r="AN30" s="873"/>
      <c r="AO30" s="873"/>
      <c r="AP30" s="873" t="s">
        <v>571</v>
      </c>
      <c r="AQ30" s="873"/>
      <c r="AR30" s="873"/>
      <c r="AS30" s="873"/>
      <c r="AT30" s="873"/>
      <c r="AU30" s="873" t="s">
        <v>573</v>
      </c>
      <c r="AV30" s="873"/>
      <c r="AW30" s="873"/>
      <c r="AX30" s="873"/>
      <c r="AY30" s="873"/>
      <c r="AZ30" s="874" t="s">
        <v>571</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399</v>
      </c>
      <c r="C31" s="798"/>
      <c r="D31" s="798"/>
      <c r="E31" s="798"/>
      <c r="F31" s="798"/>
      <c r="G31" s="798"/>
      <c r="H31" s="798"/>
      <c r="I31" s="798"/>
      <c r="J31" s="798"/>
      <c r="K31" s="798"/>
      <c r="L31" s="798"/>
      <c r="M31" s="798"/>
      <c r="N31" s="798"/>
      <c r="O31" s="798"/>
      <c r="P31" s="799"/>
      <c r="Q31" s="800">
        <v>47</v>
      </c>
      <c r="R31" s="801"/>
      <c r="S31" s="801"/>
      <c r="T31" s="801"/>
      <c r="U31" s="801"/>
      <c r="V31" s="801">
        <v>46</v>
      </c>
      <c r="W31" s="801"/>
      <c r="X31" s="801"/>
      <c r="Y31" s="801"/>
      <c r="Z31" s="801"/>
      <c r="AA31" s="801">
        <v>0</v>
      </c>
      <c r="AB31" s="801"/>
      <c r="AC31" s="801"/>
      <c r="AD31" s="801"/>
      <c r="AE31" s="802"/>
      <c r="AF31" s="803">
        <v>0</v>
      </c>
      <c r="AG31" s="804"/>
      <c r="AH31" s="804"/>
      <c r="AI31" s="804"/>
      <c r="AJ31" s="805"/>
      <c r="AK31" s="872">
        <v>23</v>
      </c>
      <c r="AL31" s="873"/>
      <c r="AM31" s="873"/>
      <c r="AN31" s="873"/>
      <c r="AO31" s="873"/>
      <c r="AP31" s="873" t="s">
        <v>571</v>
      </c>
      <c r="AQ31" s="873"/>
      <c r="AR31" s="873"/>
      <c r="AS31" s="873"/>
      <c r="AT31" s="873"/>
      <c r="AU31" s="873" t="s">
        <v>571</v>
      </c>
      <c r="AV31" s="873"/>
      <c r="AW31" s="873"/>
      <c r="AX31" s="873"/>
      <c r="AY31" s="873"/>
      <c r="AZ31" s="874" t="s">
        <v>575</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400</v>
      </c>
      <c r="C32" s="798"/>
      <c r="D32" s="798"/>
      <c r="E32" s="798"/>
      <c r="F32" s="798"/>
      <c r="G32" s="798"/>
      <c r="H32" s="798"/>
      <c r="I32" s="798"/>
      <c r="J32" s="798"/>
      <c r="K32" s="798"/>
      <c r="L32" s="798"/>
      <c r="M32" s="798"/>
      <c r="N32" s="798"/>
      <c r="O32" s="798"/>
      <c r="P32" s="799"/>
      <c r="Q32" s="800">
        <v>87</v>
      </c>
      <c r="R32" s="801"/>
      <c r="S32" s="801"/>
      <c r="T32" s="801"/>
      <c r="U32" s="801"/>
      <c r="V32" s="801">
        <v>84</v>
      </c>
      <c r="W32" s="801"/>
      <c r="X32" s="801"/>
      <c r="Y32" s="801"/>
      <c r="Z32" s="801"/>
      <c r="AA32" s="801">
        <v>3</v>
      </c>
      <c r="AB32" s="801"/>
      <c r="AC32" s="801"/>
      <c r="AD32" s="801"/>
      <c r="AE32" s="802"/>
      <c r="AF32" s="803">
        <v>3</v>
      </c>
      <c r="AG32" s="804"/>
      <c r="AH32" s="804"/>
      <c r="AI32" s="804"/>
      <c r="AJ32" s="805"/>
      <c r="AK32" s="872">
        <v>28</v>
      </c>
      <c r="AL32" s="873"/>
      <c r="AM32" s="873"/>
      <c r="AN32" s="873"/>
      <c r="AO32" s="873"/>
      <c r="AP32" s="873">
        <v>260</v>
      </c>
      <c r="AQ32" s="873"/>
      <c r="AR32" s="873"/>
      <c r="AS32" s="873"/>
      <c r="AT32" s="873"/>
      <c r="AU32" s="873">
        <v>112</v>
      </c>
      <c r="AV32" s="873"/>
      <c r="AW32" s="873"/>
      <c r="AX32" s="873"/>
      <c r="AY32" s="873"/>
      <c r="AZ32" s="874" t="s">
        <v>574</v>
      </c>
      <c r="BA32" s="874"/>
      <c r="BB32" s="874"/>
      <c r="BC32" s="874"/>
      <c r="BD32" s="874"/>
      <c r="BE32" s="870" t="s">
        <v>401</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402</v>
      </c>
      <c r="C33" s="798"/>
      <c r="D33" s="798"/>
      <c r="E33" s="798"/>
      <c r="F33" s="798"/>
      <c r="G33" s="798"/>
      <c r="H33" s="798"/>
      <c r="I33" s="798"/>
      <c r="J33" s="798"/>
      <c r="K33" s="798"/>
      <c r="L33" s="798"/>
      <c r="M33" s="798"/>
      <c r="N33" s="798"/>
      <c r="O33" s="798"/>
      <c r="P33" s="799"/>
      <c r="Q33" s="800">
        <v>65</v>
      </c>
      <c r="R33" s="801"/>
      <c r="S33" s="801"/>
      <c r="T33" s="801"/>
      <c r="U33" s="801"/>
      <c r="V33" s="801">
        <v>62</v>
      </c>
      <c r="W33" s="801"/>
      <c r="X33" s="801"/>
      <c r="Y33" s="801"/>
      <c r="Z33" s="801"/>
      <c r="AA33" s="801">
        <v>4</v>
      </c>
      <c r="AB33" s="801"/>
      <c r="AC33" s="801"/>
      <c r="AD33" s="801"/>
      <c r="AE33" s="802"/>
      <c r="AF33" s="803">
        <v>4</v>
      </c>
      <c r="AG33" s="804"/>
      <c r="AH33" s="804"/>
      <c r="AI33" s="804"/>
      <c r="AJ33" s="805"/>
      <c r="AK33" s="872">
        <v>16</v>
      </c>
      <c r="AL33" s="873"/>
      <c r="AM33" s="873"/>
      <c r="AN33" s="873"/>
      <c r="AO33" s="873"/>
      <c r="AP33" s="873">
        <v>0</v>
      </c>
      <c r="AQ33" s="873"/>
      <c r="AR33" s="873"/>
      <c r="AS33" s="873"/>
      <c r="AT33" s="873"/>
      <c r="AU33" s="873">
        <v>0</v>
      </c>
      <c r="AV33" s="873"/>
      <c r="AW33" s="873"/>
      <c r="AX33" s="873"/>
      <c r="AY33" s="873"/>
      <c r="AZ33" s="874" t="s">
        <v>576</v>
      </c>
      <c r="BA33" s="874"/>
      <c r="BB33" s="874"/>
      <c r="BC33" s="874"/>
      <c r="BD33" s="874"/>
      <c r="BE33" s="870" t="s">
        <v>403</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404</v>
      </c>
      <c r="C34" s="798"/>
      <c r="D34" s="798"/>
      <c r="E34" s="798"/>
      <c r="F34" s="798"/>
      <c r="G34" s="798"/>
      <c r="H34" s="798"/>
      <c r="I34" s="798"/>
      <c r="J34" s="798"/>
      <c r="K34" s="798"/>
      <c r="L34" s="798"/>
      <c r="M34" s="798"/>
      <c r="N34" s="798"/>
      <c r="O34" s="798"/>
      <c r="P34" s="799"/>
      <c r="Q34" s="800">
        <v>137</v>
      </c>
      <c r="R34" s="801"/>
      <c r="S34" s="801"/>
      <c r="T34" s="801"/>
      <c r="U34" s="801"/>
      <c r="V34" s="801">
        <v>133</v>
      </c>
      <c r="W34" s="801"/>
      <c r="X34" s="801"/>
      <c r="Y34" s="801"/>
      <c r="Z34" s="801"/>
      <c r="AA34" s="801">
        <v>4</v>
      </c>
      <c r="AB34" s="801"/>
      <c r="AC34" s="801"/>
      <c r="AD34" s="801"/>
      <c r="AE34" s="802"/>
      <c r="AF34" s="803">
        <v>4</v>
      </c>
      <c r="AG34" s="804"/>
      <c r="AH34" s="804"/>
      <c r="AI34" s="804"/>
      <c r="AJ34" s="805"/>
      <c r="AK34" s="872">
        <v>100</v>
      </c>
      <c r="AL34" s="873"/>
      <c r="AM34" s="873"/>
      <c r="AN34" s="873"/>
      <c r="AO34" s="873"/>
      <c r="AP34" s="873">
        <v>964</v>
      </c>
      <c r="AQ34" s="873"/>
      <c r="AR34" s="873"/>
      <c r="AS34" s="873"/>
      <c r="AT34" s="873"/>
      <c r="AU34" s="873">
        <v>739</v>
      </c>
      <c r="AV34" s="873"/>
      <c r="AW34" s="873"/>
      <c r="AX34" s="873"/>
      <c r="AY34" s="873"/>
      <c r="AZ34" s="874" t="s">
        <v>574</v>
      </c>
      <c r="BA34" s="874"/>
      <c r="BB34" s="874"/>
      <c r="BC34" s="874"/>
      <c r="BD34" s="874"/>
      <c r="BE34" s="870" t="s">
        <v>403</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383</v>
      </c>
      <c r="B63" s="832" t="s">
        <v>406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50</v>
      </c>
      <c r="AG63" s="884"/>
      <c r="AH63" s="884"/>
      <c r="AI63" s="884"/>
      <c r="AJ63" s="885"/>
      <c r="AK63" s="886"/>
      <c r="AL63" s="881"/>
      <c r="AM63" s="881"/>
      <c r="AN63" s="881"/>
      <c r="AO63" s="881"/>
      <c r="AP63" s="884">
        <v>1224</v>
      </c>
      <c r="AQ63" s="884"/>
      <c r="AR63" s="884"/>
      <c r="AS63" s="884"/>
      <c r="AT63" s="884"/>
      <c r="AU63" s="884">
        <v>850</v>
      </c>
      <c r="AV63" s="884"/>
      <c r="AW63" s="884"/>
      <c r="AX63" s="884"/>
      <c r="AY63" s="884"/>
      <c r="AZ63" s="888"/>
      <c r="BA63" s="888"/>
      <c r="BB63" s="888"/>
      <c r="BC63" s="888"/>
      <c r="BD63" s="888"/>
      <c r="BE63" s="889"/>
      <c r="BF63" s="889"/>
      <c r="BG63" s="889"/>
      <c r="BH63" s="889"/>
      <c r="BI63" s="890"/>
      <c r="BJ63" s="891" t="s">
        <v>407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409</v>
      </c>
      <c r="B66" s="783"/>
      <c r="C66" s="783"/>
      <c r="D66" s="783"/>
      <c r="E66" s="783"/>
      <c r="F66" s="783"/>
      <c r="G66" s="783"/>
      <c r="H66" s="783"/>
      <c r="I66" s="783"/>
      <c r="J66" s="783"/>
      <c r="K66" s="783"/>
      <c r="L66" s="783"/>
      <c r="M66" s="783"/>
      <c r="N66" s="783"/>
      <c r="O66" s="783"/>
      <c r="P66" s="784"/>
      <c r="Q66" s="759" t="s">
        <v>410</v>
      </c>
      <c r="R66" s="760"/>
      <c r="S66" s="760"/>
      <c r="T66" s="760"/>
      <c r="U66" s="761"/>
      <c r="V66" s="759" t="s">
        <v>411</v>
      </c>
      <c r="W66" s="760"/>
      <c r="X66" s="760"/>
      <c r="Y66" s="760"/>
      <c r="Z66" s="761"/>
      <c r="AA66" s="759" t="s">
        <v>412</v>
      </c>
      <c r="AB66" s="760"/>
      <c r="AC66" s="760"/>
      <c r="AD66" s="760"/>
      <c r="AE66" s="761"/>
      <c r="AF66" s="894" t="s">
        <v>390</v>
      </c>
      <c r="AG66" s="855"/>
      <c r="AH66" s="855"/>
      <c r="AI66" s="855"/>
      <c r="AJ66" s="895"/>
      <c r="AK66" s="759" t="s">
        <v>413</v>
      </c>
      <c r="AL66" s="783"/>
      <c r="AM66" s="783"/>
      <c r="AN66" s="783"/>
      <c r="AO66" s="784"/>
      <c r="AP66" s="759" t="s">
        <v>414</v>
      </c>
      <c r="AQ66" s="760"/>
      <c r="AR66" s="760"/>
      <c r="AS66" s="760"/>
      <c r="AT66" s="761"/>
      <c r="AU66" s="759" t="s">
        <v>415</v>
      </c>
      <c r="AV66" s="760"/>
      <c r="AW66" s="760"/>
      <c r="AX66" s="760"/>
      <c r="AY66" s="761"/>
      <c r="AZ66" s="759" t="s">
        <v>371</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577</v>
      </c>
      <c r="C68" s="912"/>
      <c r="D68" s="912"/>
      <c r="E68" s="912"/>
      <c r="F68" s="912"/>
      <c r="G68" s="912"/>
      <c r="H68" s="912"/>
      <c r="I68" s="912"/>
      <c r="J68" s="912"/>
      <c r="K68" s="912"/>
      <c r="L68" s="912"/>
      <c r="M68" s="912"/>
      <c r="N68" s="912"/>
      <c r="O68" s="912"/>
      <c r="P68" s="913"/>
      <c r="Q68" s="914">
        <v>232</v>
      </c>
      <c r="R68" s="908"/>
      <c r="S68" s="908"/>
      <c r="T68" s="908"/>
      <c r="U68" s="908"/>
      <c r="V68" s="908">
        <v>225</v>
      </c>
      <c r="W68" s="908"/>
      <c r="X68" s="908"/>
      <c r="Y68" s="908"/>
      <c r="Z68" s="908"/>
      <c r="AA68" s="908">
        <v>8</v>
      </c>
      <c r="AB68" s="908"/>
      <c r="AC68" s="908"/>
      <c r="AD68" s="908"/>
      <c r="AE68" s="908"/>
      <c r="AF68" s="908">
        <v>8</v>
      </c>
      <c r="AG68" s="908"/>
      <c r="AH68" s="908"/>
      <c r="AI68" s="908"/>
      <c r="AJ68" s="908"/>
      <c r="AK68" s="908">
        <v>11</v>
      </c>
      <c r="AL68" s="908"/>
      <c r="AM68" s="908"/>
      <c r="AN68" s="908"/>
      <c r="AO68" s="908"/>
      <c r="AP68" s="908" t="s">
        <v>574</v>
      </c>
      <c r="AQ68" s="908"/>
      <c r="AR68" s="908"/>
      <c r="AS68" s="908"/>
      <c r="AT68" s="908"/>
      <c r="AU68" s="908" t="s">
        <v>574</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578</v>
      </c>
      <c r="C69" s="916"/>
      <c r="D69" s="916"/>
      <c r="E69" s="916"/>
      <c r="F69" s="916"/>
      <c r="G69" s="916"/>
      <c r="H69" s="916"/>
      <c r="I69" s="916"/>
      <c r="J69" s="916"/>
      <c r="K69" s="916"/>
      <c r="L69" s="916"/>
      <c r="M69" s="916"/>
      <c r="N69" s="916"/>
      <c r="O69" s="916"/>
      <c r="P69" s="917"/>
      <c r="Q69" s="918">
        <v>236853</v>
      </c>
      <c r="R69" s="873"/>
      <c r="S69" s="873"/>
      <c r="T69" s="873"/>
      <c r="U69" s="873"/>
      <c r="V69" s="873">
        <v>228094</v>
      </c>
      <c r="W69" s="873"/>
      <c r="X69" s="873"/>
      <c r="Y69" s="873"/>
      <c r="Z69" s="873"/>
      <c r="AA69" s="873">
        <v>8759</v>
      </c>
      <c r="AB69" s="873"/>
      <c r="AC69" s="873"/>
      <c r="AD69" s="873"/>
      <c r="AE69" s="873"/>
      <c r="AF69" s="873">
        <v>8759</v>
      </c>
      <c r="AG69" s="873"/>
      <c r="AH69" s="873"/>
      <c r="AI69" s="873"/>
      <c r="AJ69" s="873"/>
      <c r="AK69" s="873">
        <v>969</v>
      </c>
      <c r="AL69" s="873"/>
      <c r="AM69" s="873"/>
      <c r="AN69" s="873"/>
      <c r="AO69" s="873"/>
      <c r="AP69" s="873" t="s">
        <v>574</v>
      </c>
      <c r="AQ69" s="873"/>
      <c r="AR69" s="873"/>
      <c r="AS69" s="873"/>
      <c r="AT69" s="873"/>
      <c r="AU69" s="873" t="s">
        <v>590</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579</v>
      </c>
      <c r="C70" s="916"/>
      <c r="D70" s="916"/>
      <c r="E70" s="916"/>
      <c r="F70" s="916"/>
      <c r="G70" s="916"/>
      <c r="H70" s="916"/>
      <c r="I70" s="916"/>
      <c r="J70" s="916"/>
      <c r="K70" s="916"/>
      <c r="L70" s="916"/>
      <c r="M70" s="916"/>
      <c r="N70" s="916"/>
      <c r="O70" s="916"/>
      <c r="P70" s="917"/>
      <c r="Q70" s="918">
        <v>12652</v>
      </c>
      <c r="R70" s="873"/>
      <c r="S70" s="873"/>
      <c r="T70" s="873"/>
      <c r="U70" s="873"/>
      <c r="V70" s="873">
        <v>10769</v>
      </c>
      <c r="W70" s="873"/>
      <c r="X70" s="873"/>
      <c r="Y70" s="873"/>
      <c r="Z70" s="873"/>
      <c r="AA70" s="873">
        <v>1883</v>
      </c>
      <c r="AB70" s="873"/>
      <c r="AC70" s="873"/>
      <c r="AD70" s="873"/>
      <c r="AE70" s="873"/>
      <c r="AF70" s="873">
        <v>1883</v>
      </c>
      <c r="AG70" s="873"/>
      <c r="AH70" s="873"/>
      <c r="AI70" s="873"/>
      <c r="AJ70" s="873"/>
      <c r="AK70" s="873">
        <v>621</v>
      </c>
      <c r="AL70" s="873"/>
      <c r="AM70" s="873"/>
      <c r="AN70" s="873"/>
      <c r="AO70" s="873"/>
      <c r="AP70" s="873" t="s">
        <v>574</v>
      </c>
      <c r="AQ70" s="873"/>
      <c r="AR70" s="873"/>
      <c r="AS70" s="873"/>
      <c r="AT70" s="873"/>
      <c r="AU70" s="873" t="s">
        <v>574</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580</v>
      </c>
      <c r="C71" s="916"/>
      <c r="D71" s="916"/>
      <c r="E71" s="916"/>
      <c r="F71" s="916"/>
      <c r="G71" s="916"/>
      <c r="H71" s="916"/>
      <c r="I71" s="916"/>
      <c r="J71" s="916"/>
      <c r="K71" s="916"/>
      <c r="L71" s="916"/>
      <c r="M71" s="916"/>
      <c r="N71" s="916"/>
      <c r="O71" s="916"/>
      <c r="P71" s="917"/>
      <c r="Q71" s="918">
        <v>47</v>
      </c>
      <c r="R71" s="873"/>
      <c r="S71" s="873"/>
      <c r="T71" s="873"/>
      <c r="U71" s="873"/>
      <c r="V71" s="873">
        <v>34</v>
      </c>
      <c r="W71" s="873"/>
      <c r="X71" s="873"/>
      <c r="Y71" s="873"/>
      <c r="Z71" s="873"/>
      <c r="AA71" s="873">
        <v>12</v>
      </c>
      <c r="AB71" s="873"/>
      <c r="AC71" s="873"/>
      <c r="AD71" s="873"/>
      <c r="AE71" s="873"/>
      <c r="AF71" s="873">
        <v>12</v>
      </c>
      <c r="AG71" s="873"/>
      <c r="AH71" s="873"/>
      <c r="AI71" s="873"/>
      <c r="AJ71" s="873"/>
      <c r="AK71" s="873" t="s">
        <v>574</v>
      </c>
      <c r="AL71" s="873"/>
      <c r="AM71" s="873"/>
      <c r="AN71" s="873"/>
      <c r="AO71" s="873"/>
      <c r="AP71" s="873" t="s">
        <v>585</v>
      </c>
      <c r="AQ71" s="873"/>
      <c r="AR71" s="873"/>
      <c r="AS71" s="873"/>
      <c r="AT71" s="873"/>
      <c r="AU71" s="873" t="s">
        <v>586</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581</v>
      </c>
      <c r="C72" s="916"/>
      <c r="D72" s="916"/>
      <c r="E72" s="916"/>
      <c r="F72" s="916"/>
      <c r="G72" s="916"/>
      <c r="H72" s="916"/>
      <c r="I72" s="916"/>
      <c r="J72" s="916"/>
      <c r="K72" s="916"/>
      <c r="L72" s="916"/>
      <c r="M72" s="916"/>
      <c r="N72" s="916"/>
      <c r="O72" s="916"/>
      <c r="P72" s="917"/>
      <c r="Q72" s="918">
        <v>16</v>
      </c>
      <c r="R72" s="873"/>
      <c r="S72" s="873"/>
      <c r="T72" s="873"/>
      <c r="U72" s="873"/>
      <c r="V72" s="873">
        <v>9</v>
      </c>
      <c r="W72" s="873"/>
      <c r="X72" s="873"/>
      <c r="Y72" s="873"/>
      <c r="Z72" s="873"/>
      <c r="AA72" s="873">
        <v>7</v>
      </c>
      <c r="AB72" s="873"/>
      <c r="AC72" s="873"/>
      <c r="AD72" s="873"/>
      <c r="AE72" s="873"/>
      <c r="AF72" s="873">
        <v>7</v>
      </c>
      <c r="AG72" s="873"/>
      <c r="AH72" s="873"/>
      <c r="AI72" s="873"/>
      <c r="AJ72" s="873"/>
      <c r="AK72" s="873" t="s">
        <v>574</v>
      </c>
      <c r="AL72" s="873"/>
      <c r="AM72" s="873"/>
      <c r="AN72" s="873"/>
      <c r="AO72" s="873"/>
      <c r="AP72" s="873" t="s">
        <v>571</v>
      </c>
      <c r="AQ72" s="873"/>
      <c r="AR72" s="873"/>
      <c r="AS72" s="873"/>
      <c r="AT72" s="873"/>
      <c r="AU72" s="873" t="s">
        <v>587</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582</v>
      </c>
      <c r="C73" s="916"/>
      <c r="D73" s="916"/>
      <c r="E73" s="916"/>
      <c r="F73" s="916"/>
      <c r="G73" s="916"/>
      <c r="H73" s="916"/>
      <c r="I73" s="916"/>
      <c r="J73" s="916"/>
      <c r="K73" s="916"/>
      <c r="L73" s="916"/>
      <c r="M73" s="916"/>
      <c r="N73" s="916"/>
      <c r="O73" s="916"/>
      <c r="P73" s="917"/>
      <c r="Q73" s="918">
        <v>4</v>
      </c>
      <c r="R73" s="873"/>
      <c r="S73" s="873"/>
      <c r="T73" s="873"/>
      <c r="U73" s="873"/>
      <c r="V73" s="873">
        <v>3</v>
      </c>
      <c r="W73" s="873"/>
      <c r="X73" s="873"/>
      <c r="Y73" s="873"/>
      <c r="Z73" s="873"/>
      <c r="AA73" s="873">
        <v>2</v>
      </c>
      <c r="AB73" s="873"/>
      <c r="AC73" s="873"/>
      <c r="AD73" s="873"/>
      <c r="AE73" s="873"/>
      <c r="AF73" s="873">
        <v>2</v>
      </c>
      <c r="AG73" s="873"/>
      <c r="AH73" s="873"/>
      <c r="AI73" s="873"/>
      <c r="AJ73" s="873"/>
      <c r="AK73" s="873" t="s">
        <v>571</v>
      </c>
      <c r="AL73" s="873"/>
      <c r="AM73" s="873"/>
      <c r="AN73" s="873"/>
      <c r="AO73" s="873"/>
      <c r="AP73" s="873" t="s">
        <v>571</v>
      </c>
      <c r="AQ73" s="873"/>
      <c r="AR73" s="873"/>
      <c r="AS73" s="873"/>
      <c r="AT73" s="873"/>
      <c r="AU73" s="873" t="s">
        <v>571</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583</v>
      </c>
      <c r="C74" s="916"/>
      <c r="D74" s="916"/>
      <c r="E74" s="916"/>
      <c r="F74" s="916"/>
      <c r="G74" s="916"/>
      <c r="H74" s="916"/>
      <c r="I74" s="916"/>
      <c r="J74" s="916"/>
      <c r="K74" s="916"/>
      <c r="L74" s="916"/>
      <c r="M74" s="916"/>
      <c r="N74" s="916"/>
      <c r="O74" s="916"/>
      <c r="P74" s="917"/>
      <c r="Q74" s="918">
        <v>38</v>
      </c>
      <c r="R74" s="873"/>
      <c r="S74" s="873"/>
      <c r="T74" s="873"/>
      <c r="U74" s="873"/>
      <c r="V74" s="873">
        <v>36</v>
      </c>
      <c r="W74" s="873"/>
      <c r="X74" s="873"/>
      <c r="Y74" s="873"/>
      <c r="Z74" s="873"/>
      <c r="AA74" s="873">
        <v>2</v>
      </c>
      <c r="AB74" s="873"/>
      <c r="AC74" s="873"/>
      <c r="AD74" s="873"/>
      <c r="AE74" s="873"/>
      <c r="AF74" s="873">
        <v>2</v>
      </c>
      <c r="AG74" s="873"/>
      <c r="AH74" s="873"/>
      <c r="AI74" s="873"/>
      <c r="AJ74" s="873"/>
      <c r="AK74" s="873">
        <v>4</v>
      </c>
      <c r="AL74" s="873"/>
      <c r="AM74" s="873"/>
      <c r="AN74" s="873"/>
      <c r="AO74" s="873"/>
      <c r="AP74" s="873" t="s">
        <v>574</v>
      </c>
      <c r="AQ74" s="873"/>
      <c r="AR74" s="873"/>
      <c r="AS74" s="873"/>
      <c r="AT74" s="873"/>
      <c r="AU74" s="873" t="s">
        <v>588</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383</v>
      </c>
      <c r="B88" s="832" t="s">
        <v>416</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10674</v>
      </c>
      <c r="AG88" s="884"/>
      <c r="AH88" s="884"/>
      <c r="AI88" s="884"/>
      <c r="AJ88" s="884"/>
      <c r="AK88" s="881"/>
      <c r="AL88" s="881"/>
      <c r="AM88" s="881"/>
      <c r="AN88" s="881"/>
      <c r="AO88" s="881"/>
      <c r="AP88" s="884" t="s">
        <v>589</v>
      </c>
      <c r="AQ88" s="884"/>
      <c r="AR88" s="884"/>
      <c r="AS88" s="884"/>
      <c r="AT88" s="884"/>
      <c r="AU88" s="884" t="s">
        <v>574</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32" t="s">
        <v>417</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37</v>
      </c>
      <c r="CS102" s="892"/>
      <c r="CT102" s="892"/>
      <c r="CU102" s="892"/>
      <c r="CV102" s="935"/>
      <c r="CW102" s="934">
        <v>40</v>
      </c>
      <c r="CX102" s="892"/>
      <c r="CY102" s="892"/>
      <c r="CZ102" s="892"/>
      <c r="DA102" s="935"/>
      <c r="DB102" s="934">
        <v>26</v>
      </c>
      <c r="DC102" s="892"/>
      <c r="DD102" s="892"/>
      <c r="DE102" s="892"/>
      <c r="DF102" s="935"/>
      <c r="DG102" s="934" t="s">
        <v>574</v>
      </c>
      <c r="DH102" s="892"/>
      <c r="DI102" s="892"/>
      <c r="DJ102" s="892"/>
      <c r="DK102" s="935"/>
      <c r="DL102" s="934" t="s">
        <v>574</v>
      </c>
      <c r="DM102" s="892"/>
      <c r="DN102" s="892"/>
      <c r="DO102" s="892"/>
      <c r="DP102" s="935"/>
      <c r="DQ102" s="934" t="s">
        <v>574</v>
      </c>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418</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419</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422</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423</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424</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425</v>
      </c>
      <c r="AB109" s="937"/>
      <c r="AC109" s="937"/>
      <c r="AD109" s="937"/>
      <c r="AE109" s="938"/>
      <c r="AF109" s="936" t="s">
        <v>303</v>
      </c>
      <c r="AG109" s="937"/>
      <c r="AH109" s="937"/>
      <c r="AI109" s="937"/>
      <c r="AJ109" s="938"/>
      <c r="AK109" s="936" t="s">
        <v>302</v>
      </c>
      <c r="AL109" s="937"/>
      <c r="AM109" s="937"/>
      <c r="AN109" s="937"/>
      <c r="AO109" s="938"/>
      <c r="AP109" s="936" t="s">
        <v>426</v>
      </c>
      <c r="AQ109" s="937"/>
      <c r="AR109" s="937"/>
      <c r="AS109" s="937"/>
      <c r="AT109" s="939"/>
      <c r="AU109" s="956" t="s">
        <v>424</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425</v>
      </c>
      <c r="BR109" s="937"/>
      <c r="BS109" s="937"/>
      <c r="BT109" s="937"/>
      <c r="BU109" s="938"/>
      <c r="BV109" s="936" t="s">
        <v>303</v>
      </c>
      <c r="BW109" s="937"/>
      <c r="BX109" s="937"/>
      <c r="BY109" s="937"/>
      <c r="BZ109" s="938"/>
      <c r="CA109" s="936" t="s">
        <v>302</v>
      </c>
      <c r="CB109" s="937"/>
      <c r="CC109" s="937"/>
      <c r="CD109" s="937"/>
      <c r="CE109" s="938"/>
      <c r="CF109" s="957" t="s">
        <v>426</v>
      </c>
      <c r="CG109" s="957"/>
      <c r="CH109" s="957"/>
      <c r="CI109" s="957"/>
      <c r="CJ109" s="957"/>
      <c r="CK109" s="936" t="s">
        <v>427</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425</v>
      </c>
      <c r="DH109" s="937"/>
      <c r="DI109" s="937"/>
      <c r="DJ109" s="937"/>
      <c r="DK109" s="938"/>
      <c r="DL109" s="936" t="s">
        <v>303</v>
      </c>
      <c r="DM109" s="937"/>
      <c r="DN109" s="937"/>
      <c r="DO109" s="937"/>
      <c r="DP109" s="938"/>
      <c r="DQ109" s="936" t="s">
        <v>302</v>
      </c>
      <c r="DR109" s="937"/>
      <c r="DS109" s="937"/>
      <c r="DT109" s="937"/>
      <c r="DU109" s="938"/>
      <c r="DV109" s="936" t="s">
        <v>426</v>
      </c>
      <c r="DW109" s="937"/>
      <c r="DX109" s="937"/>
      <c r="DY109" s="937"/>
      <c r="DZ109" s="939"/>
    </row>
    <row r="110" spans="1:131" s="246" customFormat="1" ht="26.25" customHeight="1">
      <c r="A110" s="940" t="s">
        <v>428</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340091</v>
      </c>
      <c r="AB110" s="944"/>
      <c r="AC110" s="944"/>
      <c r="AD110" s="944"/>
      <c r="AE110" s="945"/>
      <c r="AF110" s="946">
        <v>349122</v>
      </c>
      <c r="AG110" s="944"/>
      <c r="AH110" s="944"/>
      <c r="AI110" s="944"/>
      <c r="AJ110" s="945"/>
      <c r="AK110" s="946">
        <v>359167</v>
      </c>
      <c r="AL110" s="944"/>
      <c r="AM110" s="944"/>
      <c r="AN110" s="944"/>
      <c r="AO110" s="945"/>
      <c r="AP110" s="947">
        <v>22.5</v>
      </c>
      <c r="AQ110" s="948"/>
      <c r="AR110" s="948"/>
      <c r="AS110" s="948"/>
      <c r="AT110" s="949"/>
      <c r="AU110" s="950" t="s">
        <v>73</v>
      </c>
      <c r="AV110" s="951"/>
      <c r="AW110" s="951"/>
      <c r="AX110" s="951"/>
      <c r="AY110" s="951"/>
      <c r="AZ110" s="992" t="s">
        <v>429</v>
      </c>
      <c r="BA110" s="941"/>
      <c r="BB110" s="941"/>
      <c r="BC110" s="941"/>
      <c r="BD110" s="941"/>
      <c r="BE110" s="941"/>
      <c r="BF110" s="941"/>
      <c r="BG110" s="941"/>
      <c r="BH110" s="941"/>
      <c r="BI110" s="941"/>
      <c r="BJ110" s="941"/>
      <c r="BK110" s="941"/>
      <c r="BL110" s="941"/>
      <c r="BM110" s="941"/>
      <c r="BN110" s="941"/>
      <c r="BO110" s="941"/>
      <c r="BP110" s="942"/>
      <c r="BQ110" s="978">
        <v>3461418</v>
      </c>
      <c r="BR110" s="979"/>
      <c r="BS110" s="979"/>
      <c r="BT110" s="979"/>
      <c r="BU110" s="979"/>
      <c r="BV110" s="979">
        <v>3342711</v>
      </c>
      <c r="BW110" s="979"/>
      <c r="BX110" s="979"/>
      <c r="BY110" s="979"/>
      <c r="BZ110" s="979"/>
      <c r="CA110" s="979">
        <v>3319321</v>
      </c>
      <c r="CB110" s="979"/>
      <c r="CC110" s="979"/>
      <c r="CD110" s="979"/>
      <c r="CE110" s="979"/>
      <c r="CF110" s="993">
        <v>208.3</v>
      </c>
      <c r="CG110" s="994"/>
      <c r="CH110" s="994"/>
      <c r="CI110" s="994"/>
      <c r="CJ110" s="994"/>
      <c r="CK110" s="995" t="s">
        <v>430</v>
      </c>
      <c r="CL110" s="996"/>
      <c r="CM110" s="975" t="s">
        <v>431</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127</v>
      </c>
      <c r="DH110" s="979"/>
      <c r="DI110" s="979"/>
      <c r="DJ110" s="979"/>
      <c r="DK110" s="979"/>
      <c r="DL110" s="979" t="s">
        <v>127</v>
      </c>
      <c r="DM110" s="979"/>
      <c r="DN110" s="979"/>
      <c r="DO110" s="979"/>
      <c r="DP110" s="979"/>
      <c r="DQ110" s="979" t="s">
        <v>127</v>
      </c>
      <c r="DR110" s="979"/>
      <c r="DS110" s="979"/>
      <c r="DT110" s="979"/>
      <c r="DU110" s="979"/>
      <c r="DV110" s="980" t="s">
        <v>127</v>
      </c>
      <c r="DW110" s="980"/>
      <c r="DX110" s="980"/>
      <c r="DY110" s="980"/>
      <c r="DZ110" s="981"/>
    </row>
    <row r="111" spans="1:131" s="246" customFormat="1" ht="26.25" customHeight="1">
      <c r="A111" s="982" t="s">
        <v>432</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127</v>
      </c>
      <c r="AB111" s="986"/>
      <c r="AC111" s="986"/>
      <c r="AD111" s="986"/>
      <c r="AE111" s="987"/>
      <c r="AF111" s="988" t="s">
        <v>127</v>
      </c>
      <c r="AG111" s="986"/>
      <c r="AH111" s="986"/>
      <c r="AI111" s="986"/>
      <c r="AJ111" s="987"/>
      <c r="AK111" s="988" t="s">
        <v>127</v>
      </c>
      <c r="AL111" s="986"/>
      <c r="AM111" s="986"/>
      <c r="AN111" s="986"/>
      <c r="AO111" s="987"/>
      <c r="AP111" s="989" t="s">
        <v>127</v>
      </c>
      <c r="AQ111" s="990"/>
      <c r="AR111" s="990"/>
      <c r="AS111" s="990"/>
      <c r="AT111" s="991"/>
      <c r="AU111" s="952"/>
      <c r="AV111" s="953"/>
      <c r="AW111" s="953"/>
      <c r="AX111" s="953"/>
      <c r="AY111" s="953"/>
      <c r="AZ111" s="1001" t="s">
        <v>433</v>
      </c>
      <c r="BA111" s="1002"/>
      <c r="BB111" s="1002"/>
      <c r="BC111" s="1002"/>
      <c r="BD111" s="1002"/>
      <c r="BE111" s="1002"/>
      <c r="BF111" s="1002"/>
      <c r="BG111" s="1002"/>
      <c r="BH111" s="1002"/>
      <c r="BI111" s="1002"/>
      <c r="BJ111" s="1002"/>
      <c r="BK111" s="1002"/>
      <c r="BL111" s="1002"/>
      <c r="BM111" s="1002"/>
      <c r="BN111" s="1002"/>
      <c r="BO111" s="1002"/>
      <c r="BP111" s="1003"/>
      <c r="BQ111" s="971">
        <v>5413</v>
      </c>
      <c r="BR111" s="972"/>
      <c r="BS111" s="972"/>
      <c r="BT111" s="972"/>
      <c r="BU111" s="972"/>
      <c r="BV111" s="972">
        <v>1368</v>
      </c>
      <c r="BW111" s="972"/>
      <c r="BX111" s="972"/>
      <c r="BY111" s="972"/>
      <c r="BZ111" s="972"/>
      <c r="CA111" s="972">
        <v>1126</v>
      </c>
      <c r="CB111" s="972"/>
      <c r="CC111" s="972"/>
      <c r="CD111" s="972"/>
      <c r="CE111" s="972"/>
      <c r="CF111" s="966">
        <v>0.1</v>
      </c>
      <c r="CG111" s="967"/>
      <c r="CH111" s="967"/>
      <c r="CI111" s="967"/>
      <c r="CJ111" s="967"/>
      <c r="CK111" s="997"/>
      <c r="CL111" s="998"/>
      <c r="CM111" s="968" t="s">
        <v>434</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127</v>
      </c>
      <c r="DH111" s="972"/>
      <c r="DI111" s="972"/>
      <c r="DJ111" s="972"/>
      <c r="DK111" s="972"/>
      <c r="DL111" s="972" t="s">
        <v>127</v>
      </c>
      <c r="DM111" s="972"/>
      <c r="DN111" s="972"/>
      <c r="DO111" s="972"/>
      <c r="DP111" s="972"/>
      <c r="DQ111" s="972" t="s">
        <v>127</v>
      </c>
      <c r="DR111" s="972"/>
      <c r="DS111" s="972"/>
      <c r="DT111" s="972"/>
      <c r="DU111" s="972"/>
      <c r="DV111" s="973" t="s">
        <v>127</v>
      </c>
      <c r="DW111" s="973"/>
      <c r="DX111" s="973"/>
      <c r="DY111" s="973"/>
      <c r="DZ111" s="974"/>
    </row>
    <row r="112" spans="1:131" s="246" customFormat="1" ht="26.25" customHeight="1">
      <c r="A112" s="1004" t="s">
        <v>435</v>
      </c>
      <c r="B112" s="1005"/>
      <c r="C112" s="1002" t="s">
        <v>436</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127</v>
      </c>
      <c r="AB112" s="1011"/>
      <c r="AC112" s="1011"/>
      <c r="AD112" s="1011"/>
      <c r="AE112" s="1012"/>
      <c r="AF112" s="1013" t="s">
        <v>127</v>
      </c>
      <c r="AG112" s="1011"/>
      <c r="AH112" s="1011"/>
      <c r="AI112" s="1011"/>
      <c r="AJ112" s="1012"/>
      <c r="AK112" s="1013" t="s">
        <v>127</v>
      </c>
      <c r="AL112" s="1011"/>
      <c r="AM112" s="1011"/>
      <c r="AN112" s="1011"/>
      <c r="AO112" s="1012"/>
      <c r="AP112" s="1014" t="s">
        <v>127</v>
      </c>
      <c r="AQ112" s="1015"/>
      <c r="AR112" s="1015"/>
      <c r="AS112" s="1015"/>
      <c r="AT112" s="1016"/>
      <c r="AU112" s="952"/>
      <c r="AV112" s="953"/>
      <c r="AW112" s="953"/>
      <c r="AX112" s="953"/>
      <c r="AY112" s="953"/>
      <c r="AZ112" s="1001" t="s">
        <v>437</v>
      </c>
      <c r="BA112" s="1002"/>
      <c r="BB112" s="1002"/>
      <c r="BC112" s="1002"/>
      <c r="BD112" s="1002"/>
      <c r="BE112" s="1002"/>
      <c r="BF112" s="1002"/>
      <c r="BG112" s="1002"/>
      <c r="BH112" s="1002"/>
      <c r="BI112" s="1002"/>
      <c r="BJ112" s="1002"/>
      <c r="BK112" s="1002"/>
      <c r="BL112" s="1002"/>
      <c r="BM112" s="1002"/>
      <c r="BN112" s="1002"/>
      <c r="BO112" s="1002"/>
      <c r="BP112" s="1003"/>
      <c r="BQ112" s="971">
        <v>1157161</v>
      </c>
      <c r="BR112" s="972"/>
      <c r="BS112" s="972"/>
      <c r="BT112" s="972"/>
      <c r="BU112" s="972"/>
      <c r="BV112" s="972">
        <v>1025784</v>
      </c>
      <c r="BW112" s="972"/>
      <c r="BX112" s="972"/>
      <c r="BY112" s="972"/>
      <c r="BZ112" s="972"/>
      <c r="CA112" s="972">
        <v>850498</v>
      </c>
      <c r="CB112" s="972"/>
      <c r="CC112" s="972"/>
      <c r="CD112" s="972"/>
      <c r="CE112" s="972"/>
      <c r="CF112" s="966">
        <v>53.4</v>
      </c>
      <c r="CG112" s="967"/>
      <c r="CH112" s="967"/>
      <c r="CI112" s="967"/>
      <c r="CJ112" s="967"/>
      <c r="CK112" s="997"/>
      <c r="CL112" s="998"/>
      <c r="CM112" s="968" t="s">
        <v>438</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127</v>
      </c>
      <c r="DH112" s="972"/>
      <c r="DI112" s="972"/>
      <c r="DJ112" s="972"/>
      <c r="DK112" s="972"/>
      <c r="DL112" s="972" t="s">
        <v>439</v>
      </c>
      <c r="DM112" s="972"/>
      <c r="DN112" s="972"/>
      <c r="DO112" s="972"/>
      <c r="DP112" s="972"/>
      <c r="DQ112" s="972" t="s">
        <v>127</v>
      </c>
      <c r="DR112" s="972"/>
      <c r="DS112" s="972"/>
      <c r="DT112" s="972"/>
      <c r="DU112" s="972"/>
      <c r="DV112" s="973" t="s">
        <v>127</v>
      </c>
      <c r="DW112" s="973"/>
      <c r="DX112" s="973"/>
      <c r="DY112" s="973"/>
      <c r="DZ112" s="974"/>
    </row>
    <row r="113" spans="1:130" s="246" customFormat="1" ht="26.25" customHeight="1">
      <c r="A113" s="1006"/>
      <c r="B113" s="1007"/>
      <c r="C113" s="1002" t="s">
        <v>440</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108256</v>
      </c>
      <c r="AB113" s="986"/>
      <c r="AC113" s="986"/>
      <c r="AD113" s="986"/>
      <c r="AE113" s="987"/>
      <c r="AF113" s="988">
        <v>90196</v>
      </c>
      <c r="AG113" s="986"/>
      <c r="AH113" s="986"/>
      <c r="AI113" s="986"/>
      <c r="AJ113" s="987"/>
      <c r="AK113" s="988">
        <v>103704</v>
      </c>
      <c r="AL113" s="986"/>
      <c r="AM113" s="986"/>
      <c r="AN113" s="986"/>
      <c r="AO113" s="987"/>
      <c r="AP113" s="989">
        <v>6.5</v>
      </c>
      <c r="AQ113" s="990"/>
      <c r="AR113" s="990"/>
      <c r="AS113" s="990"/>
      <c r="AT113" s="991"/>
      <c r="AU113" s="952"/>
      <c r="AV113" s="953"/>
      <c r="AW113" s="953"/>
      <c r="AX113" s="953"/>
      <c r="AY113" s="953"/>
      <c r="AZ113" s="1001" t="s">
        <v>441</v>
      </c>
      <c r="BA113" s="1002"/>
      <c r="BB113" s="1002"/>
      <c r="BC113" s="1002"/>
      <c r="BD113" s="1002"/>
      <c r="BE113" s="1002"/>
      <c r="BF113" s="1002"/>
      <c r="BG113" s="1002"/>
      <c r="BH113" s="1002"/>
      <c r="BI113" s="1002"/>
      <c r="BJ113" s="1002"/>
      <c r="BK113" s="1002"/>
      <c r="BL113" s="1002"/>
      <c r="BM113" s="1002"/>
      <c r="BN113" s="1002"/>
      <c r="BO113" s="1002"/>
      <c r="BP113" s="1003"/>
      <c r="BQ113" s="971" t="s">
        <v>127</v>
      </c>
      <c r="BR113" s="972"/>
      <c r="BS113" s="972"/>
      <c r="BT113" s="972"/>
      <c r="BU113" s="972"/>
      <c r="BV113" s="972" t="s">
        <v>127</v>
      </c>
      <c r="BW113" s="972"/>
      <c r="BX113" s="972"/>
      <c r="BY113" s="972"/>
      <c r="BZ113" s="972"/>
      <c r="CA113" s="972" t="s">
        <v>127</v>
      </c>
      <c r="CB113" s="972"/>
      <c r="CC113" s="972"/>
      <c r="CD113" s="972"/>
      <c r="CE113" s="972"/>
      <c r="CF113" s="966" t="s">
        <v>127</v>
      </c>
      <c r="CG113" s="967"/>
      <c r="CH113" s="967"/>
      <c r="CI113" s="967"/>
      <c r="CJ113" s="967"/>
      <c r="CK113" s="997"/>
      <c r="CL113" s="998"/>
      <c r="CM113" s="968" t="s">
        <v>442</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127</v>
      </c>
      <c r="DH113" s="1011"/>
      <c r="DI113" s="1011"/>
      <c r="DJ113" s="1011"/>
      <c r="DK113" s="1012"/>
      <c r="DL113" s="1013" t="s">
        <v>127</v>
      </c>
      <c r="DM113" s="1011"/>
      <c r="DN113" s="1011"/>
      <c r="DO113" s="1011"/>
      <c r="DP113" s="1012"/>
      <c r="DQ113" s="1013" t="s">
        <v>127</v>
      </c>
      <c r="DR113" s="1011"/>
      <c r="DS113" s="1011"/>
      <c r="DT113" s="1011"/>
      <c r="DU113" s="1012"/>
      <c r="DV113" s="1014" t="s">
        <v>127</v>
      </c>
      <c r="DW113" s="1015"/>
      <c r="DX113" s="1015"/>
      <c r="DY113" s="1015"/>
      <c r="DZ113" s="1016"/>
    </row>
    <row r="114" spans="1:130" s="246" customFormat="1" ht="26.25" customHeight="1">
      <c r="A114" s="1006"/>
      <c r="B114" s="1007"/>
      <c r="C114" s="1002" t="s">
        <v>443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439</v>
      </c>
      <c r="AB114" s="1011"/>
      <c r="AC114" s="1011"/>
      <c r="AD114" s="1011"/>
      <c r="AE114" s="1012"/>
      <c r="AF114" s="1013" t="s">
        <v>439</v>
      </c>
      <c r="AG114" s="1011"/>
      <c r="AH114" s="1011"/>
      <c r="AI114" s="1011"/>
      <c r="AJ114" s="1012"/>
      <c r="AK114" s="1013" t="s">
        <v>127</v>
      </c>
      <c r="AL114" s="1011"/>
      <c r="AM114" s="1011"/>
      <c r="AN114" s="1011"/>
      <c r="AO114" s="1012"/>
      <c r="AP114" s="1014" t="s">
        <v>127</v>
      </c>
      <c r="AQ114" s="1015"/>
      <c r="AR114" s="1015"/>
      <c r="AS114" s="1015"/>
      <c r="AT114" s="1016"/>
      <c r="AU114" s="952"/>
      <c r="AV114" s="953"/>
      <c r="AW114" s="953"/>
      <c r="AX114" s="953"/>
      <c r="AY114" s="953"/>
      <c r="AZ114" s="1001" t="s">
        <v>444</v>
      </c>
      <c r="BA114" s="1002"/>
      <c r="BB114" s="1002"/>
      <c r="BC114" s="1002"/>
      <c r="BD114" s="1002"/>
      <c r="BE114" s="1002"/>
      <c r="BF114" s="1002"/>
      <c r="BG114" s="1002"/>
      <c r="BH114" s="1002"/>
      <c r="BI114" s="1002"/>
      <c r="BJ114" s="1002"/>
      <c r="BK114" s="1002"/>
      <c r="BL114" s="1002"/>
      <c r="BM114" s="1002"/>
      <c r="BN114" s="1002"/>
      <c r="BO114" s="1002"/>
      <c r="BP114" s="1003"/>
      <c r="BQ114" s="971">
        <v>367900</v>
      </c>
      <c r="BR114" s="972"/>
      <c r="BS114" s="972"/>
      <c r="BT114" s="972"/>
      <c r="BU114" s="972"/>
      <c r="BV114" s="972">
        <v>320704</v>
      </c>
      <c r="BW114" s="972"/>
      <c r="BX114" s="972"/>
      <c r="BY114" s="972"/>
      <c r="BZ114" s="972"/>
      <c r="CA114" s="972">
        <v>341469</v>
      </c>
      <c r="CB114" s="972"/>
      <c r="CC114" s="972"/>
      <c r="CD114" s="972"/>
      <c r="CE114" s="972"/>
      <c r="CF114" s="966">
        <v>21.4</v>
      </c>
      <c r="CG114" s="967"/>
      <c r="CH114" s="967"/>
      <c r="CI114" s="967"/>
      <c r="CJ114" s="967"/>
      <c r="CK114" s="997"/>
      <c r="CL114" s="998"/>
      <c r="CM114" s="968" t="s">
        <v>445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127</v>
      </c>
      <c r="DH114" s="1011"/>
      <c r="DI114" s="1011"/>
      <c r="DJ114" s="1011"/>
      <c r="DK114" s="1012"/>
      <c r="DL114" s="1013" t="s">
        <v>127</v>
      </c>
      <c r="DM114" s="1011"/>
      <c r="DN114" s="1011"/>
      <c r="DO114" s="1011"/>
      <c r="DP114" s="1012"/>
      <c r="DQ114" s="1013" t="s">
        <v>127</v>
      </c>
      <c r="DR114" s="1011"/>
      <c r="DS114" s="1011"/>
      <c r="DT114" s="1011"/>
      <c r="DU114" s="1012"/>
      <c r="DV114" s="1014" t="s">
        <v>127</v>
      </c>
      <c r="DW114" s="1015"/>
      <c r="DX114" s="1015"/>
      <c r="DY114" s="1015"/>
      <c r="DZ114" s="1016"/>
    </row>
    <row r="115" spans="1:130" s="246" customFormat="1" ht="26.25" customHeight="1">
      <c r="A115" s="1006"/>
      <c r="B115" s="1007"/>
      <c r="C115" s="1002" t="s">
        <v>446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9325</v>
      </c>
      <c r="AB115" s="986"/>
      <c r="AC115" s="986"/>
      <c r="AD115" s="986"/>
      <c r="AE115" s="987"/>
      <c r="AF115" s="988">
        <v>4667</v>
      </c>
      <c r="AG115" s="986"/>
      <c r="AH115" s="986"/>
      <c r="AI115" s="986"/>
      <c r="AJ115" s="987"/>
      <c r="AK115" s="988">
        <v>856</v>
      </c>
      <c r="AL115" s="986"/>
      <c r="AM115" s="986"/>
      <c r="AN115" s="986"/>
      <c r="AO115" s="987"/>
      <c r="AP115" s="989">
        <v>0.1</v>
      </c>
      <c r="AQ115" s="990"/>
      <c r="AR115" s="990"/>
      <c r="AS115" s="990"/>
      <c r="AT115" s="991"/>
      <c r="AU115" s="952"/>
      <c r="AV115" s="953"/>
      <c r="AW115" s="953"/>
      <c r="AX115" s="953"/>
      <c r="AY115" s="953"/>
      <c r="AZ115" s="1001" t="s">
        <v>447</v>
      </c>
      <c r="BA115" s="1002"/>
      <c r="BB115" s="1002"/>
      <c r="BC115" s="1002"/>
      <c r="BD115" s="1002"/>
      <c r="BE115" s="1002"/>
      <c r="BF115" s="1002"/>
      <c r="BG115" s="1002"/>
      <c r="BH115" s="1002"/>
      <c r="BI115" s="1002"/>
      <c r="BJ115" s="1002"/>
      <c r="BK115" s="1002"/>
      <c r="BL115" s="1002"/>
      <c r="BM115" s="1002"/>
      <c r="BN115" s="1002"/>
      <c r="BO115" s="1002"/>
      <c r="BP115" s="1003"/>
      <c r="BQ115" s="971" t="s">
        <v>127</v>
      </c>
      <c r="BR115" s="972"/>
      <c r="BS115" s="972"/>
      <c r="BT115" s="972"/>
      <c r="BU115" s="972"/>
      <c r="BV115" s="972" t="s">
        <v>127</v>
      </c>
      <c r="BW115" s="972"/>
      <c r="BX115" s="972"/>
      <c r="BY115" s="972"/>
      <c r="BZ115" s="972"/>
      <c r="CA115" s="972" t="s">
        <v>127</v>
      </c>
      <c r="CB115" s="972"/>
      <c r="CC115" s="972"/>
      <c r="CD115" s="972"/>
      <c r="CE115" s="972"/>
      <c r="CF115" s="966" t="s">
        <v>127</v>
      </c>
      <c r="CG115" s="967"/>
      <c r="CH115" s="967"/>
      <c r="CI115" s="967"/>
      <c r="CJ115" s="967"/>
      <c r="CK115" s="997"/>
      <c r="CL115" s="998"/>
      <c r="CM115" s="1001" t="s">
        <v>448</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449</v>
      </c>
      <c r="DH115" s="1011"/>
      <c r="DI115" s="1011"/>
      <c r="DJ115" s="1011"/>
      <c r="DK115" s="1012"/>
      <c r="DL115" s="1013" t="s">
        <v>127</v>
      </c>
      <c r="DM115" s="1011"/>
      <c r="DN115" s="1011"/>
      <c r="DO115" s="1011"/>
      <c r="DP115" s="1012"/>
      <c r="DQ115" s="1013" t="s">
        <v>439</v>
      </c>
      <c r="DR115" s="1011"/>
      <c r="DS115" s="1011"/>
      <c r="DT115" s="1011"/>
      <c r="DU115" s="1012"/>
      <c r="DV115" s="1014" t="s">
        <v>127</v>
      </c>
      <c r="DW115" s="1015"/>
      <c r="DX115" s="1015"/>
      <c r="DY115" s="1015"/>
      <c r="DZ115" s="1016"/>
    </row>
    <row r="116" spans="1:130" s="246" customFormat="1" ht="26.25" customHeight="1">
      <c r="A116" s="1008"/>
      <c r="B116" s="1009"/>
      <c r="C116" s="1017" t="s">
        <v>450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127</v>
      </c>
      <c r="AB116" s="1011"/>
      <c r="AC116" s="1011"/>
      <c r="AD116" s="1011"/>
      <c r="AE116" s="1012"/>
      <c r="AF116" s="1013" t="s">
        <v>127</v>
      </c>
      <c r="AG116" s="1011"/>
      <c r="AH116" s="1011"/>
      <c r="AI116" s="1011"/>
      <c r="AJ116" s="1012"/>
      <c r="AK116" s="1013" t="s">
        <v>127</v>
      </c>
      <c r="AL116" s="1011"/>
      <c r="AM116" s="1011"/>
      <c r="AN116" s="1011"/>
      <c r="AO116" s="1012"/>
      <c r="AP116" s="1014" t="s">
        <v>127</v>
      </c>
      <c r="AQ116" s="1015"/>
      <c r="AR116" s="1015"/>
      <c r="AS116" s="1015"/>
      <c r="AT116" s="1016"/>
      <c r="AU116" s="952"/>
      <c r="AV116" s="953"/>
      <c r="AW116" s="953"/>
      <c r="AX116" s="953"/>
      <c r="AY116" s="953"/>
      <c r="AZ116" s="1019" t="s">
        <v>451</v>
      </c>
      <c r="BA116" s="1020"/>
      <c r="BB116" s="1020"/>
      <c r="BC116" s="1020"/>
      <c r="BD116" s="1020"/>
      <c r="BE116" s="1020"/>
      <c r="BF116" s="1020"/>
      <c r="BG116" s="1020"/>
      <c r="BH116" s="1020"/>
      <c r="BI116" s="1020"/>
      <c r="BJ116" s="1020"/>
      <c r="BK116" s="1020"/>
      <c r="BL116" s="1020"/>
      <c r="BM116" s="1020"/>
      <c r="BN116" s="1020"/>
      <c r="BO116" s="1020"/>
      <c r="BP116" s="1021"/>
      <c r="BQ116" s="971" t="s">
        <v>127</v>
      </c>
      <c r="BR116" s="972"/>
      <c r="BS116" s="972"/>
      <c r="BT116" s="972"/>
      <c r="BU116" s="972"/>
      <c r="BV116" s="972" t="s">
        <v>127</v>
      </c>
      <c r="BW116" s="972"/>
      <c r="BX116" s="972"/>
      <c r="BY116" s="972"/>
      <c r="BZ116" s="972"/>
      <c r="CA116" s="972" t="s">
        <v>127</v>
      </c>
      <c r="CB116" s="972"/>
      <c r="CC116" s="972"/>
      <c r="CD116" s="972"/>
      <c r="CE116" s="972"/>
      <c r="CF116" s="966" t="s">
        <v>127</v>
      </c>
      <c r="CG116" s="967"/>
      <c r="CH116" s="967"/>
      <c r="CI116" s="967"/>
      <c r="CJ116" s="967"/>
      <c r="CK116" s="997"/>
      <c r="CL116" s="998"/>
      <c r="CM116" s="968" t="s">
        <v>452</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127</v>
      </c>
      <c r="DH116" s="1011"/>
      <c r="DI116" s="1011"/>
      <c r="DJ116" s="1011"/>
      <c r="DK116" s="1012"/>
      <c r="DL116" s="1013" t="s">
        <v>439</v>
      </c>
      <c r="DM116" s="1011"/>
      <c r="DN116" s="1011"/>
      <c r="DO116" s="1011"/>
      <c r="DP116" s="1012"/>
      <c r="DQ116" s="1013" t="s">
        <v>127</v>
      </c>
      <c r="DR116" s="1011"/>
      <c r="DS116" s="1011"/>
      <c r="DT116" s="1011"/>
      <c r="DU116" s="1012"/>
      <c r="DV116" s="1014" t="s">
        <v>127</v>
      </c>
      <c r="DW116" s="1015"/>
      <c r="DX116" s="1015"/>
      <c r="DY116" s="1015"/>
      <c r="DZ116" s="1016"/>
    </row>
    <row r="117" spans="1:130" s="246" customFormat="1" ht="26.25" customHeight="1">
      <c r="A117" s="956" t="s">
        <v>185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453</v>
      </c>
      <c r="Z117" s="938"/>
      <c r="AA117" s="1028">
        <v>457672</v>
      </c>
      <c r="AB117" s="1029"/>
      <c r="AC117" s="1029"/>
      <c r="AD117" s="1029"/>
      <c r="AE117" s="1030"/>
      <c r="AF117" s="1031">
        <v>443985</v>
      </c>
      <c r="AG117" s="1029"/>
      <c r="AH117" s="1029"/>
      <c r="AI117" s="1029"/>
      <c r="AJ117" s="1030"/>
      <c r="AK117" s="1031">
        <v>463727</v>
      </c>
      <c r="AL117" s="1029"/>
      <c r="AM117" s="1029"/>
      <c r="AN117" s="1029"/>
      <c r="AO117" s="1030"/>
      <c r="AP117" s="1032"/>
      <c r="AQ117" s="1033"/>
      <c r="AR117" s="1033"/>
      <c r="AS117" s="1033"/>
      <c r="AT117" s="1034"/>
      <c r="AU117" s="952"/>
      <c r="AV117" s="953"/>
      <c r="AW117" s="953"/>
      <c r="AX117" s="953"/>
      <c r="AY117" s="953"/>
      <c r="AZ117" s="1019" t="s">
        <v>454</v>
      </c>
      <c r="BA117" s="1020"/>
      <c r="BB117" s="1020"/>
      <c r="BC117" s="1020"/>
      <c r="BD117" s="1020"/>
      <c r="BE117" s="1020"/>
      <c r="BF117" s="1020"/>
      <c r="BG117" s="1020"/>
      <c r="BH117" s="1020"/>
      <c r="BI117" s="1020"/>
      <c r="BJ117" s="1020"/>
      <c r="BK117" s="1020"/>
      <c r="BL117" s="1020"/>
      <c r="BM117" s="1020"/>
      <c r="BN117" s="1020"/>
      <c r="BO117" s="1020"/>
      <c r="BP117" s="1021"/>
      <c r="BQ117" s="971" t="s">
        <v>127</v>
      </c>
      <c r="BR117" s="972"/>
      <c r="BS117" s="972"/>
      <c r="BT117" s="972"/>
      <c r="BU117" s="972"/>
      <c r="BV117" s="972" t="s">
        <v>127</v>
      </c>
      <c r="BW117" s="972"/>
      <c r="BX117" s="972"/>
      <c r="BY117" s="972"/>
      <c r="BZ117" s="972"/>
      <c r="CA117" s="972" t="s">
        <v>127</v>
      </c>
      <c r="CB117" s="972"/>
      <c r="CC117" s="972"/>
      <c r="CD117" s="972"/>
      <c r="CE117" s="972"/>
      <c r="CF117" s="966" t="s">
        <v>127</v>
      </c>
      <c r="CG117" s="967"/>
      <c r="CH117" s="967"/>
      <c r="CI117" s="967"/>
      <c r="CJ117" s="967"/>
      <c r="CK117" s="997"/>
      <c r="CL117" s="998"/>
      <c r="CM117" s="968" t="s">
        <v>455</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127</v>
      </c>
      <c r="DH117" s="1011"/>
      <c r="DI117" s="1011"/>
      <c r="DJ117" s="1011"/>
      <c r="DK117" s="1012"/>
      <c r="DL117" s="1013" t="s">
        <v>127</v>
      </c>
      <c r="DM117" s="1011"/>
      <c r="DN117" s="1011"/>
      <c r="DO117" s="1011"/>
      <c r="DP117" s="1012"/>
      <c r="DQ117" s="1013" t="s">
        <v>127</v>
      </c>
      <c r="DR117" s="1011"/>
      <c r="DS117" s="1011"/>
      <c r="DT117" s="1011"/>
      <c r="DU117" s="1012"/>
      <c r="DV117" s="1014" t="s">
        <v>127</v>
      </c>
      <c r="DW117" s="1015"/>
      <c r="DX117" s="1015"/>
      <c r="DY117" s="1015"/>
      <c r="DZ117" s="1016"/>
    </row>
    <row r="118" spans="1:130" s="246" customFormat="1" ht="26.25" customHeight="1">
      <c r="A118" s="956" t="s">
        <v>427</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425</v>
      </c>
      <c r="AB118" s="937"/>
      <c r="AC118" s="937"/>
      <c r="AD118" s="937"/>
      <c r="AE118" s="938"/>
      <c r="AF118" s="936" t="s">
        <v>303</v>
      </c>
      <c r="AG118" s="937"/>
      <c r="AH118" s="937"/>
      <c r="AI118" s="937"/>
      <c r="AJ118" s="938"/>
      <c r="AK118" s="936" t="s">
        <v>302</v>
      </c>
      <c r="AL118" s="937"/>
      <c r="AM118" s="937"/>
      <c r="AN118" s="937"/>
      <c r="AO118" s="938"/>
      <c r="AP118" s="1023" t="s">
        <v>426</v>
      </c>
      <c r="AQ118" s="1024"/>
      <c r="AR118" s="1024"/>
      <c r="AS118" s="1024"/>
      <c r="AT118" s="1025"/>
      <c r="AU118" s="952"/>
      <c r="AV118" s="953"/>
      <c r="AW118" s="953"/>
      <c r="AX118" s="953"/>
      <c r="AY118" s="953"/>
      <c r="AZ118" s="1026" t="s">
        <v>456</v>
      </c>
      <c r="BA118" s="1017"/>
      <c r="BB118" s="1017"/>
      <c r="BC118" s="1017"/>
      <c r="BD118" s="1017"/>
      <c r="BE118" s="1017"/>
      <c r="BF118" s="1017"/>
      <c r="BG118" s="1017"/>
      <c r="BH118" s="1017"/>
      <c r="BI118" s="1017"/>
      <c r="BJ118" s="1017"/>
      <c r="BK118" s="1017"/>
      <c r="BL118" s="1017"/>
      <c r="BM118" s="1017"/>
      <c r="BN118" s="1017"/>
      <c r="BO118" s="1017"/>
      <c r="BP118" s="1018"/>
      <c r="BQ118" s="1049" t="s">
        <v>127</v>
      </c>
      <c r="BR118" s="1050"/>
      <c r="BS118" s="1050"/>
      <c r="BT118" s="1050"/>
      <c r="BU118" s="1050"/>
      <c r="BV118" s="1050" t="s">
        <v>449</v>
      </c>
      <c r="BW118" s="1050"/>
      <c r="BX118" s="1050"/>
      <c r="BY118" s="1050"/>
      <c r="BZ118" s="1050"/>
      <c r="CA118" s="1050" t="s">
        <v>439</v>
      </c>
      <c r="CB118" s="1050"/>
      <c r="CC118" s="1050"/>
      <c r="CD118" s="1050"/>
      <c r="CE118" s="1050"/>
      <c r="CF118" s="966" t="s">
        <v>127</v>
      </c>
      <c r="CG118" s="967"/>
      <c r="CH118" s="967"/>
      <c r="CI118" s="967"/>
      <c r="CJ118" s="967"/>
      <c r="CK118" s="997"/>
      <c r="CL118" s="998"/>
      <c r="CM118" s="968" t="s">
        <v>457</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449</v>
      </c>
      <c r="DH118" s="1011"/>
      <c r="DI118" s="1011"/>
      <c r="DJ118" s="1011"/>
      <c r="DK118" s="1012"/>
      <c r="DL118" s="1013" t="s">
        <v>127</v>
      </c>
      <c r="DM118" s="1011"/>
      <c r="DN118" s="1011"/>
      <c r="DO118" s="1011"/>
      <c r="DP118" s="1012"/>
      <c r="DQ118" s="1013" t="s">
        <v>127</v>
      </c>
      <c r="DR118" s="1011"/>
      <c r="DS118" s="1011"/>
      <c r="DT118" s="1011"/>
      <c r="DU118" s="1012"/>
      <c r="DV118" s="1014" t="s">
        <v>127</v>
      </c>
      <c r="DW118" s="1015"/>
      <c r="DX118" s="1015"/>
      <c r="DY118" s="1015"/>
      <c r="DZ118" s="1016"/>
    </row>
    <row r="119" spans="1:130" s="246" customFormat="1" ht="26.25" customHeight="1">
      <c r="A119" s="1110" t="s">
        <v>430</v>
      </c>
      <c r="B119" s="996"/>
      <c r="C119" s="975" t="s">
        <v>431</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127</v>
      </c>
      <c r="AB119" s="944"/>
      <c r="AC119" s="944"/>
      <c r="AD119" s="944"/>
      <c r="AE119" s="945"/>
      <c r="AF119" s="946" t="s">
        <v>127</v>
      </c>
      <c r="AG119" s="944"/>
      <c r="AH119" s="944"/>
      <c r="AI119" s="944"/>
      <c r="AJ119" s="945"/>
      <c r="AK119" s="946" t="s">
        <v>127</v>
      </c>
      <c r="AL119" s="944"/>
      <c r="AM119" s="944"/>
      <c r="AN119" s="944"/>
      <c r="AO119" s="945"/>
      <c r="AP119" s="947" t="s">
        <v>127</v>
      </c>
      <c r="AQ119" s="948"/>
      <c r="AR119" s="948"/>
      <c r="AS119" s="948"/>
      <c r="AT119" s="949"/>
      <c r="AU119" s="954"/>
      <c r="AV119" s="955"/>
      <c r="AW119" s="955"/>
      <c r="AX119" s="955"/>
      <c r="AY119" s="955"/>
      <c r="AZ119" s="277" t="s">
        <v>185</v>
      </c>
      <c r="BA119" s="277"/>
      <c r="BB119" s="277"/>
      <c r="BC119" s="277"/>
      <c r="BD119" s="277"/>
      <c r="BE119" s="277"/>
      <c r="BF119" s="277"/>
      <c r="BG119" s="277"/>
      <c r="BH119" s="277"/>
      <c r="BI119" s="277"/>
      <c r="BJ119" s="277"/>
      <c r="BK119" s="277"/>
      <c r="BL119" s="277"/>
      <c r="BM119" s="277"/>
      <c r="BN119" s="277"/>
      <c r="BO119" s="1027" t="s">
        <v>458</v>
      </c>
      <c r="BP119" s="1058"/>
      <c r="BQ119" s="1049">
        <v>4991892</v>
      </c>
      <c r="BR119" s="1050"/>
      <c r="BS119" s="1050"/>
      <c r="BT119" s="1050"/>
      <c r="BU119" s="1050"/>
      <c r="BV119" s="1050">
        <v>4690567</v>
      </c>
      <c r="BW119" s="1050"/>
      <c r="BX119" s="1050"/>
      <c r="BY119" s="1050"/>
      <c r="BZ119" s="1050"/>
      <c r="CA119" s="1050">
        <v>4512414</v>
      </c>
      <c r="CB119" s="1050"/>
      <c r="CC119" s="1050"/>
      <c r="CD119" s="1050"/>
      <c r="CE119" s="1050"/>
      <c r="CF119" s="1051"/>
      <c r="CG119" s="1052"/>
      <c r="CH119" s="1052"/>
      <c r="CI119" s="1052"/>
      <c r="CJ119" s="1053"/>
      <c r="CK119" s="999"/>
      <c r="CL119" s="1000"/>
      <c r="CM119" s="1054" t="s">
        <v>459</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5413</v>
      </c>
      <c r="DH119" s="1036"/>
      <c r="DI119" s="1036"/>
      <c r="DJ119" s="1036"/>
      <c r="DK119" s="1037"/>
      <c r="DL119" s="1035">
        <v>1368</v>
      </c>
      <c r="DM119" s="1036"/>
      <c r="DN119" s="1036"/>
      <c r="DO119" s="1036"/>
      <c r="DP119" s="1037"/>
      <c r="DQ119" s="1035">
        <v>1126</v>
      </c>
      <c r="DR119" s="1036"/>
      <c r="DS119" s="1036"/>
      <c r="DT119" s="1036"/>
      <c r="DU119" s="1037"/>
      <c r="DV119" s="1038">
        <v>0.1</v>
      </c>
      <c r="DW119" s="1039"/>
      <c r="DX119" s="1039"/>
      <c r="DY119" s="1039"/>
      <c r="DZ119" s="1040"/>
    </row>
    <row r="120" spans="1:130" s="246" customFormat="1" ht="26.25" customHeight="1">
      <c r="A120" s="1111"/>
      <c r="B120" s="998"/>
      <c r="C120" s="968" t="s">
        <v>434</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127</v>
      </c>
      <c r="AB120" s="1011"/>
      <c r="AC120" s="1011"/>
      <c r="AD120" s="1011"/>
      <c r="AE120" s="1012"/>
      <c r="AF120" s="1013" t="s">
        <v>127</v>
      </c>
      <c r="AG120" s="1011"/>
      <c r="AH120" s="1011"/>
      <c r="AI120" s="1011"/>
      <c r="AJ120" s="1012"/>
      <c r="AK120" s="1013" t="s">
        <v>449</v>
      </c>
      <c r="AL120" s="1011"/>
      <c r="AM120" s="1011"/>
      <c r="AN120" s="1011"/>
      <c r="AO120" s="1012"/>
      <c r="AP120" s="1014" t="s">
        <v>127</v>
      </c>
      <c r="AQ120" s="1015"/>
      <c r="AR120" s="1015"/>
      <c r="AS120" s="1015"/>
      <c r="AT120" s="1016"/>
      <c r="AU120" s="1041" t="s">
        <v>460</v>
      </c>
      <c r="AV120" s="1042"/>
      <c r="AW120" s="1042"/>
      <c r="AX120" s="1042"/>
      <c r="AY120" s="1043"/>
      <c r="AZ120" s="992" t="s">
        <v>461</v>
      </c>
      <c r="BA120" s="941"/>
      <c r="BB120" s="941"/>
      <c r="BC120" s="941"/>
      <c r="BD120" s="941"/>
      <c r="BE120" s="941"/>
      <c r="BF120" s="941"/>
      <c r="BG120" s="941"/>
      <c r="BH120" s="941"/>
      <c r="BI120" s="941"/>
      <c r="BJ120" s="941"/>
      <c r="BK120" s="941"/>
      <c r="BL120" s="941"/>
      <c r="BM120" s="941"/>
      <c r="BN120" s="941"/>
      <c r="BO120" s="941"/>
      <c r="BP120" s="942"/>
      <c r="BQ120" s="978">
        <v>2441613</v>
      </c>
      <c r="BR120" s="979"/>
      <c r="BS120" s="979"/>
      <c r="BT120" s="979"/>
      <c r="BU120" s="979"/>
      <c r="BV120" s="979">
        <v>2947657</v>
      </c>
      <c r="BW120" s="979"/>
      <c r="BX120" s="979"/>
      <c r="BY120" s="979"/>
      <c r="BZ120" s="979"/>
      <c r="CA120" s="979">
        <v>2988500</v>
      </c>
      <c r="CB120" s="979"/>
      <c r="CC120" s="979"/>
      <c r="CD120" s="979"/>
      <c r="CE120" s="979"/>
      <c r="CF120" s="993">
        <v>187.6</v>
      </c>
      <c r="CG120" s="994"/>
      <c r="CH120" s="994"/>
      <c r="CI120" s="994"/>
      <c r="CJ120" s="994"/>
      <c r="CK120" s="1059" t="s">
        <v>462</v>
      </c>
      <c r="CL120" s="1060"/>
      <c r="CM120" s="1060"/>
      <c r="CN120" s="1060"/>
      <c r="CO120" s="1061"/>
      <c r="CP120" s="1067" t="s">
        <v>404</v>
      </c>
      <c r="CQ120" s="1068"/>
      <c r="CR120" s="1068"/>
      <c r="CS120" s="1068"/>
      <c r="CT120" s="1068"/>
      <c r="CU120" s="1068"/>
      <c r="CV120" s="1068"/>
      <c r="CW120" s="1068"/>
      <c r="CX120" s="1068"/>
      <c r="CY120" s="1068"/>
      <c r="CZ120" s="1068"/>
      <c r="DA120" s="1068"/>
      <c r="DB120" s="1068"/>
      <c r="DC120" s="1068"/>
      <c r="DD120" s="1068"/>
      <c r="DE120" s="1068"/>
      <c r="DF120" s="1069"/>
      <c r="DG120" s="978">
        <v>941530</v>
      </c>
      <c r="DH120" s="979"/>
      <c r="DI120" s="979"/>
      <c r="DJ120" s="979"/>
      <c r="DK120" s="979"/>
      <c r="DL120" s="979">
        <v>839583</v>
      </c>
      <c r="DM120" s="979"/>
      <c r="DN120" s="979"/>
      <c r="DO120" s="979"/>
      <c r="DP120" s="979"/>
      <c r="DQ120" s="979">
        <v>738556</v>
      </c>
      <c r="DR120" s="979"/>
      <c r="DS120" s="979"/>
      <c r="DT120" s="979"/>
      <c r="DU120" s="979"/>
      <c r="DV120" s="980">
        <v>46.4</v>
      </c>
      <c r="DW120" s="980"/>
      <c r="DX120" s="980"/>
      <c r="DY120" s="980"/>
      <c r="DZ120" s="981"/>
    </row>
    <row r="121" spans="1:130" s="246" customFormat="1" ht="26.25" customHeight="1">
      <c r="A121" s="1111"/>
      <c r="B121" s="998"/>
      <c r="C121" s="1019" t="s">
        <v>463</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127</v>
      </c>
      <c r="AB121" s="1011"/>
      <c r="AC121" s="1011"/>
      <c r="AD121" s="1011"/>
      <c r="AE121" s="1012"/>
      <c r="AF121" s="1013" t="s">
        <v>127</v>
      </c>
      <c r="AG121" s="1011"/>
      <c r="AH121" s="1011"/>
      <c r="AI121" s="1011"/>
      <c r="AJ121" s="1012"/>
      <c r="AK121" s="1013" t="s">
        <v>127</v>
      </c>
      <c r="AL121" s="1011"/>
      <c r="AM121" s="1011"/>
      <c r="AN121" s="1011"/>
      <c r="AO121" s="1012"/>
      <c r="AP121" s="1014" t="s">
        <v>127</v>
      </c>
      <c r="AQ121" s="1015"/>
      <c r="AR121" s="1015"/>
      <c r="AS121" s="1015"/>
      <c r="AT121" s="1016"/>
      <c r="AU121" s="1044"/>
      <c r="AV121" s="1045"/>
      <c r="AW121" s="1045"/>
      <c r="AX121" s="1045"/>
      <c r="AY121" s="1046"/>
      <c r="AZ121" s="1001" t="s">
        <v>464</v>
      </c>
      <c r="BA121" s="1002"/>
      <c r="BB121" s="1002"/>
      <c r="BC121" s="1002"/>
      <c r="BD121" s="1002"/>
      <c r="BE121" s="1002"/>
      <c r="BF121" s="1002"/>
      <c r="BG121" s="1002"/>
      <c r="BH121" s="1002"/>
      <c r="BI121" s="1002"/>
      <c r="BJ121" s="1002"/>
      <c r="BK121" s="1002"/>
      <c r="BL121" s="1002"/>
      <c r="BM121" s="1002"/>
      <c r="BN121" s="1002"/>
      <c r="BO121" s="1002"/>
      <c r="BP121" s="1003"/>
      <c r="BQ121" s="971">
        <v>155796</v>
      </c>
      <c r="BR121" s="972"/>
      <c r="BS121" s="972"/>
      <c r="BT121" s="972"/>
      <c r="BU121" s="972"/>
      <c r="BV121" s="972">
        <v>162948</v>
      </c>
      <c r="BW121" s="972"/>
      <c r="BX121" s="972"/>
      <c r="BY121" s="972"/>
      <c r="BZ121" s="972"/>
      <c r="CA121" s="972">
        <v>166224</v>
      </c>
      <c r="CB121" s="972"/>
      <c r="CC121" s="972"/>
      <c r="CD121" s="972"/>
      <c r="CE121" s="972"/>
      <c r="CF121" s="966">
        <v>10.4</v>
      </c>
      <c r="CG121" s="967"/>
      <c r="CH121" s="967"/>
      <c r="CI121" s="967"/>
      <c r="CJ121" s="967"/>
      <c r="CK121" s="1062"/>
      <c r="CL121" s="1063"/>
      <c r="CM121" s="1063"/>
      <c r="CN121" s="1063"/>
      <c r="CO121" s="1064"/>
      <c r="CP121" s="1072" t="s">
        <v>465</v>
      </c>
      <c r="CQ121" s="1073"/>
      <c r="CR121" s="1073"/>
      <c r="CS121" s="1073"/>
      <c r="CT121" s="1073"/>
      <c r="CU121" s="1073"/>
      <c r="CV121" s="1073"/>
      <c r="CW121" s="1073"/>
      <c r="CX121" s="1073"/>
      <c r="CY121" s="1073"/>
      <c r="CZ121" s="1073"/>
      <c r="DA121" s="1073"/>
      <c r="DB121" s="1073"/>
      <c r="DC121" s="1073"/>
      <c r="DD121" s="1073"/>
      <c r="DE121" s="1073"/>
      <c r="DF121" s="1074"/>
      <c r="DG121" s="971">
        <v>148306</v>
      </c>
      <c r="DH121" s="972"/>
      <c r="DI121" s="972"/>
      <c r="DJ121" s="972"/>
      <c r="DK121" s="972"/>
      <c r="DL121" s="972">
        <v>123296</v>
      </c>
      <c r="DM121" s="972"/>
      <c r="DN121" s="972"/>
      <c r="DO121" s="972"/>
      <c r="DP121" s="972"/>
      <c r="DQ121" s="972">
        <v>111942</v>
      </c>
      <c r="DR121" s="972"/>
      <c r="DS121" s="972"/>
      <c r="DT121" s="972"/>
      <c r="DU121" s="972"/>
      <c r="DV121" s="973">
        <v>7</v>
      </c>
      <c r="DW121" s="973"/>
      <c r="DX121" s="973"/>
      <c r="DY121" s="973"/>
      <c r="DZ121" s="974"/>
    </row>
    <row r="122" spans="1:130" s="246" customFormat="1" ht="26.25" customHeight="1">
      <c r="A122" s="1111"/>
      <c r="B122" s="998"/>
      <c r="C122" s="968" t="s">
        <v>445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127</v>
      </c>
      <c r="AB122" s="1011"/>
      <c r="AC122" s="1011"/>
      <c r="AD122" s="1011"/>
      <c r="AE122" s="1012"/>
      <c r="AF122" s="1013" t="s">
        <v>449</v>
      </c>
      <c r="AG122" s="1011"/>
      <c r="AH122" s="1011"/>
      <c r="AI122" s="1011"/>
      <c r="AJ122" s="1012"/>
      <c r="AK122" s="1013" t="s">
        <v>127</v>
      </c>
      <c r="AL122" s="1011"/>
      <c r="AM122" s="1011"/>
      <c r="AN122" s="1011"/>
      <c r="AO122" s="1012"/>
      <c r="AP122" s="1014" t="s">
        <v>127</v>
      </c>
      <c r="AQ122" s="1015"/>
      <c r="AR122" s="1015"/>
      <c r="AS122" s="1015"/>
      <c r="AT122" s="1016"/>
      <c r="AU122" s="1044"/>
      <c r="AV122" s="1045"/>
      <c r="AW122" s="1045"/>
      <c r="AX122" s="1045"/>
      <c r="AY122" s="1046"/>
      <c r="AZ122" s="1026" t="s">
        <v>466</v>
      </c>
      <c r="BA122" s="1017"/>
      <c r="BB122" s="1017"/>
      <c r="BC122" s="1017"/>
      <c r="BD122" s="1017"/>
      <c r="BE122" s="1017"/>
      <c r="BF122" s="1017"/>
      <c r="BG122" s="1017"/>
      <c r="BH122" s="1017"/>
      <c r="BI122" s="1017"/>
      <c r="BJ122" s="1017"/>
      <c r="BK122" s="1017"/>
      <c r="BL122" s="1017"/>
      <c r="BM122" s="1017"/>
      <c r="BN122" s="1017"/>
      <c r="BO122" s="1017"/>
      <c r="BP122" s="1018"/>
      <c r="BQ122" s="1049">
        <v>3144858</v>
      </c>
      <c r="BR122" s="1050"/>
      <c r="BS122" s="1050"/>
      <c r="BT122" s="1050"/>
      <c r="BU122" s="1050"/>
      <c r="BV122" s="1050">
        <v>3161591</v>
      </c>
      <c r="BW122" s="1050"/>
      <c r="BX122" s="1050"/>
      <c r="BY122" s="1050"/>
      <c r="BZ122" s="1050"/>
      <c r="CA122" s="1050">
        <v>2948494</v>
      </c>
      <c r="CB122" s="1050"/>
      <c r="CC122" s="1050"/>
      <c r="CD122" s="1050"/>
      <c r="CE122" s="1050"/>
      <c r="CF122" s="1070">
        <v>185</v>
      </c>
      <c r="CG122" s="1071"/>
      <c r="CH122" s="1071"/>
      <c r="CI122" s="1071"/>
      <c r="CJ122" s="1071"/>
      <c r="CK122" s="1062"/>
      <c r="CL122" s="1063"/>
      <c r="CM122" s="1063"/>
      <c r="CN122" s="1063"/>
      <c r="CO122" s="1064"/>
      <c r="CP122" s="1072" t="s">
        <v>467</v>
      </c>
      <c r="CQ122" s="1073"/>
      <c r="CR122" s="1073"/>
      <c r="CS122" s="1073"/>
      <c r="CT122" s="1073"/>
      <c r="CU122" s="1073"/>
      <c r="CV122" s="1073"/>
      <c r="CW122" s="1073"/>
      <c r="CX122" s="1073"/>
      <c r="CY122" s="1073"/>
      <c r="CZ122" s="1073"/>
      <c r="DA122" s="1073"/>
      <c r="DB122" s="1073"/>
      <c r="DC122" s="1073"/>
      <c r="DD122" s="1073"/>
      <c r="DE122" s="1073"/>
      <c r="DF122" s="1074"/>
      <c r="DG122" s="971" t="s">
        <v>127</v>
      </c>
      <c r="DH122" s="972"/>
      <c r="DI122" s="972"/>
      <c r="DJ122" s="972"/>
      <c r="DK122" s="972"/>
      <c r="DL122" s="972" t="s">
        <v>127</v>
      </c>
      <c r="DM122" s="972"/>
      <c r="DN122" s="972"/>
      <c r="DO122" s="972"/>
      <c r="DP122" s="972"/>
      <c r="DQ122" s="972" t="s">
        <v>127</v>
      </c>
      <c r="DR122" s="972"/>
      <c r="DS122" s="972"/>
      <c r="DT122" s="972"/>
      <c r="DU122" s="972"/>
      <c r="DV122" s="973" t="s">
        <v>449</v>
      </c>
      <c r="DW122" s="973"/>
      <c r="DX122" s="973"/>
      <c r="DY122" s="973"/>
      <c r="DZ122" s="974"/>
    </row>
    <row r="123" spans="1:130" s="246" customFormat="1" ht="26.25" customHeight="1">
      <c r="A123" s="1111"/>
      <c r="B123" s="998"/>
      <c r="C123" s="968" t="s">
        <v>452</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127</v>
      </c>
      <c r="AB123" s="1011"/>
      <c r="AC123" s="1011"/>
      <c r="AD123" s="1011"/>
      <c r="AE123" s="1012"/>
      <c r="AF123" s="1013" t="s">
        <v>127</v>
      </c>
      <c r="AG123" s="1011"/>
      <c r="AH123" s="1011"/>
      <c r="AI123" s="1011"/>
      <c r="AJ123" s="1012"/>
      <c r="AK123" s="1013" t="s">
        <v>127</v>
      </c>
      <c r="AL123" s="1011"/>
      <c r="AM123" s="1011"/>
      <c r="AN123" s="1011"/>
      <c r="AO123" s="1012"/>
      <c r="AP123" s="1014" t="s">
        <v>127</v>
      </c>
      <c r="AQ123" s="1015"/>
      <c r="AR123" s="1015"/>
      <c r="AS123" s="1015"/>
      <c r="AT123" s="1016"/>
      <c r="AU123" s="1047"/>
      <c r="AV123" s="1048"/>
      <c r="AW123" s="1048"/>
      <c r="AX123" s="1048"/>
      <c r="AY123" s="1048"/>
      <c r="AZ123" s="277" t="s">
        <v>185</v>
      </c>
      <c r="BA123" s="277"/>
      <c r="BB123" s="277"/>
      <c r="BC123" s="277"/>
      <c r="BD123" s="277"/>
      <c r="BE123" s="277"/>
      <c r="BF123" s="277"/>
      <c r="BG123" s="277"/>
      <c r="BH123" s="277"/>
      <c r="BI123" s="277"/>
      <c r="BJ123" s="277"/>
      <c r="BK123" s="277"/>
      <c r="BL123" s="277"/>
      <c r="BM123" s="277"/>
      <c r="BN123" s="277"/>
      <c r="BO123" s="1027" t="s">
        <v>468</v>
      </c>
      <c r="BP123" s="1058"/>
      <c r="BQ123" s="1117">
        <v>5742267</v>
      </c>
      <c r="BR123" s="1118"/>
      <c r="BS123" s="1118"/>
      <c r="BT123" s="1118"/>
      <c r="BU123" s="1118"/>
      <c r="BV123" s="1118">
        <v>6272196</v>
      </c>
      <c r="BW123" s="1118"/>
      <c r="BX123" s="1118"/>
      <c r="BY123" s="1118"/>
      <c r="BZ123" s="1118"/>
      <c r="CA123" s="1118">
        <v>6103218</v>
      </c>
      <c r="CB123" s="1118"/>
      <c r="CC123" s="1118"/>
      <c r="CD123" s="1118"/>
      <c r="CE123" s="1118"/>
      <c r="CF123" s="1051"/>
      <c r="CG123" s="1052"/>
      <c r="CH123" s="1052"/>
      <c r="CI123" s="1052"/>
      <c r="CJ123" s="1053"/>
      <c r="CK123" s="1062"/>
      <c r="CL123" s="1063"/>
      <c r="CM123" s="1063"/>
      <c r="CN123" s="1063"/>
      <c r="CO123" s="1064"/>
      <c r="CP123" s="1072" t="s">
        <v>469</v>
      </c>
      <c r="CQ123" s="1073"/>
      <c r="CR123" s="1073"/>
      <c r="CS123" s="1073"/>
      <c r="CT123" s="1073"/>
      <c r="CU123" s="1073"/>
      <c r="CV123" s="1073"/>
      <c r="CW123" s="1073"/>
      <c r="CX123" s="1073"/>
      <c r="CY123" s="1073"/>
      <c r="CZ123" s="1073"/>
      <c r="DA123" s="1073"/>
      <c r="DB123" s="1073"/>
      <c r="DC123" s="1073"/>
      <c r="DD123" s="1073"/>
      <c r="DE123" s="1073"/>
      <c r="DF123" s="1074"/>
      <c r="DG123" s="1010">
        <v>67325</v>
      </c>
      <c r="DH123" s="1011"/>
      <c r="DI123" s="1011"/>
      <c r="DJ123" s="1011"/>
      <c r="DK123" s="1012"/>
      <c r="DL123" s="1013">
        <v>62905</v>
      </c>
      <c r="DM123" s="1011"/>
      <c r="DN123" s="1011"/>
      <c r="DO123" s="1011"/>
      <c r="DP123" s="1012"/>
      <c r="DQ123" s="1013" t="s">
        <v>127</v>
      </c>
      <c r="DR123" s="1011"/>
      <c r="DS123" s="1011"/>
      <c r="DT123" s="1011"/>
      <c r="DU123" s="1012"/>
      <c r="DV123" s="1014" t="s">
        <v>127</v>
      </c>
      <c r="DW123" s="1015"/>
      <c r="DX123" s="1015"/>
      <c r="DY123" s="1015"/>
      <c r="DZ123" s="1016"/>
    </row>
    <row r="124" spans="1:130" s="246" customFormat="1" ht="26.25" customHeight="1" thickBot="1">
      <c r="A124" s="1111"/>
      <c r="B124" s="998"/>
      <c r="C124" s="968" t="s">
        <v>455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439</v>
      </c>
      <c r="AB124" s="1011"/>
      <c r="AC124" s="1011"/>
      <c r="AD124" s="1011"/>
      <c r="AE124" s="1012"/>
      <c r="AF124" s="1013" t="s">
        <v>449</v>
      </c>
      <c r="AG124" s="1011"/>
      <c r="AH124" s="1011"/>
      <c r="AI124" s="1011"/>
      <c r="AJ124" s="1012"/>
      <c r="AK124" s="1013" t="s">
        <v>449</v>
      </c>
      <c r="AL124" s="1011"/>
      <c r="AM124" s="1011"/>
      <c r="AN124" s="1011"/>
      <c r="AO124" s="1012"/>
      <c r="AP124" s="1014" t="s">
        <v>127</v>
      </c>
      <c r="AQ124" s="1015"/>
      <c r="AR124" s="1015"/>
      <c r="AS124" s="1015"/>
      <c r="AT124" s="1016"/>
      <c r="AU124" s="1113" t="s">
        <v>470</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127</v>
      </c>
      <c r="BR124" s="1080"/>
      <c r="BS124" s="1080"/>
      <c r="BT124" s="1080"/>
      <c r="BU124" s="1080"/>
      <c r="BV124" s="1080" t="s">
        <v>127</v>
      </c>
      <c r="BW124" s="1080"/>
      <c r="BX124" s="1080"/>
      <c r="BY124" s="1080"/>
      <c r="BZ124" s="1080"/>
      <c r="CA124" s="1080" t="s">
        <v>449</v>
      </c>
      <c r="CB124" s="1080"/>
      <c r="CC124" s="1080"/>
      <c r="CD124" s="1080"/>
      <c r="CE124" s="1080"/>
      <c r="CF124" s="1081"/>
      <c r="CG124" s="1082"/>
      <c r="CH124" s="1082"/>
      <c r="CI124" s="1082"/>
      <c r="CJ124" s="1083"/>
      <c r="CK124" s="1065"/>
      <c r="CL124" s="1065"/>
      <c r="CM124" s="1065"/>
      <c r="CN124" s="1065"/>
      <c r="CO124" s="1066"/>
      <c r="CP124" s="1072" t="s">
        <v>471</v>
      </c>
      <c r="CQ124" s="1073"/>
      <c r="CR124" s="1073"/>
      <c r="CS124" s="1073"/>
      <c r="CT124" s="1073"/>
      <c r="CU124" s="1073"/>
      <c r="CV124" s="1073"/>
      <c r="CW124" s="1073"/>
      <c r="CX124" s="1073"/>
      <c r="CY124" s="1073"/>
      <c r="CZ124" s="1073"/>
      <c r="DA124" s="1073"/>
      <c r="DB124" s="1073"/>
      <c r="DC124" s="1073"/>
      <c r="DD124" s="1073"/>
      <c r="DE124" s="1073"/>
      <c r="DF124" s="1074"/>
      <c r="DG124" s="1057" t="s">
        <v>127</v>
      </c>
      <c r="DH124" s="1036"/>
      <c r="DI124" s="1036"/>
      <c r="DJ124" s="1036"/>
      <c r="DK124" s="1037"/>
      <c r="DL124" s="1035" t="s">
        <v>127</v>
      </c>
      <c r="DM124" s="1036"/>
      <c r="DN124" s="1036"/>
      <c r="DO124" s="1036"/>
      <c r="DP124" s="1037"/>
      <c r="DQ124" s="1035" t="s">
        <v>127</v>
      </c>
      <c r="DR124" s="1036"/>
      <c r="DS124" s="1036"/>
      <c r="DT124" s="1036"/>
      <c r="DU124" s="1037"/>
      <c r="DV124" s="1038" t="s">
        <v>127</v>
      </c>
      <c r="DW124" s="1039"/>
      <c r="DX124" s="1039"/>
      <c r="DY124" s="1039"/>
      <c r="DZ124" s="1040"/>
    </row>
    <row r="125" spans="1:130" s="246" customFormat="1" ht="26.25" customHeight="1">
      <c r="A125" s="1111"/>
      <c r="B125" s="998"/>
      <c r="C125" s="968" t="s">
        <v>457</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127</v>
      </c>
      <c r="AB125" s="1011"/>
      <c r="AC125" s="1011"/>
      <c r="AD125" s="1011"/>
      <c r="AE125" s="1012"/>
      <c r="AF125" s="1013" t="s">
        <v>439</v>
      </c>
      <c r="AG125" s="1011"/>
      <c r="AH125" s="1011"/>
      <c r="AI125" s="1011"/>
      <c r="AJ125" s="1012"/>
      <c r="AK125" s="1013" t="s">
        <v>127</v>
      </c>
      <c r="AL125" s="1011"/>
      <c r="AM125" s="1011"/>
      <c r="AN125" s="1011"/>
      <c r="AO125" s="1012"/>
      <c r="AP125" s="1014" t="s">
        <v>127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472</v>
      </c>
      <c r="CL125" s="1060"/>
      <c r="CM125" s="1060"/>
      <c r="CN125" s="1060"/>
      <c r="CO125" s="1061"/>
      <c r="CP125" s="992" t="s">
        <v>473</v>
      </c>
      <c r="CQ125" s="941"/>
      <c r="CR125" s="941"/>
      <c r="CS125" s="941"/>
      <c r="CT125" s="941"/>
      <c r="CU125" s="941"/>
      <c r="CV125" s="941"/>
      <c r="CW125" s="941"/>
      <c r="CX125" s="941"/>
      <c r="CY125" s="941"/>
      <c r="CZ125" s="941"/>
      <c r="DA125" s="941"/>
      <c r="DB125" s="941"/>
      <c r="DC125" s="941"/>
      <c r="DD125" s="941"/>
      <c r="DE125" s="941"/>
      <c r="DF125" s="942"/>
      <c r="DG125" s="978" t="s">
        <v>127</v>
      </c>
      <c r="DH125" s="979"/>
      <c r="DI125" s="979"/>
      <c r="DJ125" s="979"/>
      <c r="DK125" s="979"/>
      <c r="DL125" s="979" t="s">
        <v>127</v>
      </c>
      <c r="DM125" s="979"/>
      <c r="DN125" s="979"/>
      <c r="DO125" s="979"/>
      <c r="DP125" s="979"/>
      <c r="DQ125" s="979" t="s">
        <v>127</v>
      </c>
      <c r="DR125" s="979"/>
      <c r="DS125" s="979"/>
      <c r="DT125" s="979"/>
      <c r="DU125" s="979"/>
      <c r="DV125" s="980" t="s">
        <v>127</v>
      </c>
      <c r="DW125" s="980"/>
      <c r="DX125" s="980"/>
      <c r="DY125" s="980"/>
      <c r="DZ125" s="981"/>
    </row>
    <row r="126" spans="1:130" s="246" customFormat="1" ht="26.25" customHeight="1" thickBot="1">
      <c r="A126" s="1111"/>
      <c r="B126" s="998"/>
      <c r="C126" s="968" t="s">
        <v>459</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127</v>
      </c>
      <c r="AB126" s="1011"/>
      <c r="AC126" s="1011"/>
      <c r="AD126" s="1011"/>
      <c r="AE126" s="1012"/>
      <c r="AF126" s="1013" t="s">
        <v>449</v>
      </c>
      <c r="AG126" s="1011"/>
      <c r="AH126" s="1011"/>
      <c r="AI126" s="1011"/>
      <c r="AJ126" s="1012"/>
      <c r="AK126" s="1013" t="s">
        <v>127</v>
      </c>
      <c r="AL126" s="1011"/>
      <c r="AM126" s="1011"/>
      <c r="AN126" s="1011"/>
      <c r="AO126" s="1012"/>
      <c r="AP126" s="1014" t="s">
        <v>127</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474</v>
      </c>
      <c r="CQ126" s="1002"/>
      <c r="CR126" s="1002"/>
      <c r="CS126" s="1002"/>
      <c r="CT126" s="1002"/>
      <c r="CU126" s="1002"/>
      <c r="CV126" s="1002"/>
      <c r="CW126" s="1002"/>
      <c r="CX126" s="1002"/>
      <c r="CY126" s="1002"/>
      <c r="CZ126" s="1002"/>
      <c r="DA126" s="1002"/>
      <c r="DB126" s="1002"/>
      <c r="DC126" s="1002"/>
      <c r="DD126" s="1002"/>
      <c r="DE126" s="1002"/>
      <c r="DF126" s="1003"/>
      <c r="DG126" s="971" t="s">
        <v>449</v>
      </c>
      <c r="DH126" s="972"/>
      <c r="DI126" s="972"/>
      <c r="DJ126" s="972"/>
      <c r="DK126" s="972"/>
      <c r="DL126" s="972" t="s">
        <v>127</v>
      </c>
      <c r="DM126" s="972"/>
      <c r="DN126" s="972"/>
      <c r="DO126" s="972"/>
      <c r="DP126" s="972"/>
      <c r="DQ126" s="972" t="s">
        <v>127</v>
      </c>
      <c r="DR126" s="972"/>
      <c r="DS126" s="972"/>
      <c r="DT126" s="972"/>
      <c r="DU126" s="972"/>
      <c r="DV126" s="973" t="s">
        <v>127</v>
      </c>
      <c r="DW126" s="973"/>
      <c r="DX126" s="973"/>
      <c r="DY126" s="973"/>
      <c r="DZ126" s="974"/>
    </row>
    <row r="127" spans="1:130" s="246" customFormat="1" ht="26.25" customHeight="1">
      <c r="A127" s="1112"/>
      <c r="B127" s="1000"/>
      <c r="C127" s="1054" t="s">
        <v>475</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9325</v>
      </c>
      <c r="AB127" s="1011"/>
      <c r="AC127" s="1011"/>
      <c r="AD127" s="1011"/>
      <c r="AE127" s="1012"/>
      <c r="AF127" s="1013">
        <v>4667</v>
      </c>
      <c r="AG127" s="1011"/>
      <c r="AH127" s="1011"/>
      <c r="AI127" s="1011"/>
      <c r="AJ127" s="1012"/>
      <c r="AK127" s="1013">
        <v>856</v>
      </c>
      <c r="AL127" s="1011"/>
      <c r="AM127" s="1011"/>
      <c r="AN127" s="1011"/>
      <c r="AO127" s="1012"/>
      <c r="AP127" s="1014">
        <v>0.1</v>
      </c>
      <c r="AQ127" s="1015"/>
      <c r="AR127" s="1015"/>
      <c r="AS127" s="1015"/>
      <c r="AT127" s="1016"/>
      <c r="AU127" s="282"/>
      <c r="AV127" s="282"/>
      <c r="AW127" s="282"/>
      <c r="AX127" s="1084" t="s">
        <v>476</v>
      </c>
      <c r="AY127" s="1085"/>
      <c r="AZ127" s="1085"/>
      <c r="BA127" s="1085"/>
      <c r="BB127" s="1085"/>
      <c r="BC127" s="1085"/>
      <c r="BD127" s="1085"/>
      <c r="BE127" s="1086"/>
      <c r="BF127" s="1087" t="s">
        <v>477</v>
      </c>
      <c r="BG127" s="1085"/>
      <c r="BH127" s="1085"/>
      <c r="BI127" s="1085"/>
      <c r="BJ127" s="1085"/>
      <c r="BK127" s="1085"/>
      <c r="BL127" s="1086"/>
      <c r="BM127" s="1087" t="s">
        <v>478</v>
      </c>
      <c r="BN127" s="1085"/>
      <c r="BO127" s="1085"/>
      <c r="BP127" s="1085"/>
      <c r="BQ127" s="1085"/>
      <c r="BR127" s="1085"/>
      <c r="BS127" s="1086"/>
      <c r="BT127" s="1087" t="s">
        <v>479</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480</v>
      </c>
      <c r="CQ127" s="1002"/>
      <c r="CR127" s="1002"/>
      <c r="CS127" s="1002"/>
      <c r="CT127" s="1002"/>
      <c r="CU127" s="1002"/>
      <c r="CV127" s="1002"/>
      <c r="CW127" s="1002"/>
      <c r="CX127" s="1002"/>
      <c r="CY127" s="1002"/>
      <c r="CZ127" s="1002"/>
      <c r="DA127" s="1002"/>
      <c r="DB127" s="1002"/>
      <c r="DC127" s="1002"/>
      <c r="DD127" s="1002"/>
      <c r="DE127" s="1002"/>
      <c r="DF127" s="1003"/>
      <c r="DG127" s="971" t="s">
        <v>127</v>
      </c>
      <c r="DH127" s="972"/>
      <c r="DI127" s="972"/>
      <c r="DJ127" s="972"/>
      <c r="DK127" s="972"/>
      <c r="DL127" s="972" t="s">
        <v>449</v>
      </c>
      <c r="DM127" s="972"/>
      <c r="DN127" s="972"/>
      <c r="DO127" s="972"/>
      <c r="DP127" s="972"/>
      <c r="DQ127" s="972" t="s">
        <v>127</v>
      </c>
      <c r="DR127" s="972"/>
      <c r="DS127" s="972"/>
      <c r="DT127" s="972"/>
      <c r="DU127" s="972"/>
      <c r="DV127" s="973" t="s">
        <v>127</v>
      </c>
      <c r="DW127" s="973"/>
      <c r="DX127" s="973"/>
      <c r="DY127" s="973"/>
      <c r="DZ127" s="974"/>
    </row>
    <row r="128" spans="1:130" s="246" customFormat="1" ht="26.25" customHeight="1" thickBot="1">
      <c r="A128" s="1095" t="s">
        <v>481</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482</v>
      </c>
      <c r="X128" s="1097"/>
      <c r="Y128" s="1097"/>
      <c r="Z128" s="1098"/>
      <c r="AA128" s="1099">
        <v>18926</v>
      </c>
      <c r="AB128" s="1100"/>
      <c r="AC128" s="1100"/>
      <c r="AD128" s="1100"/>
      <c r="AE128" s="1101"/>
      <c r="AF128" s="1102">
        <v>16836</v>
      </c>
      <c r="AG128" s="1100"/>
      <c r="AH128" s="1100"/>
      <c r="AI128" s="1100"/>
      <c r="AJ128" s="1101"/>
      <c r="AK128" s="1102">
        <v>19980</v>
      </c>
      <c r="AL128" s="1100"/>
      <c r="AM128" s="1100"/>
      <c r="AN128" s="1100"/>
      <c r="AO128" s="1101"/>
      <c r="AP128" s="1103"/>
      <c r="AQ128" s="1104"/>
      <c r="AR128" s="1104"/>
      <c r="AS128" s="1104"/>
      <c r="AT128" s="1105"/>
      <c r="AU128" s="282"/>
      <c r="AV128" s="282"/>
      <c r="AW128" s="282"/>
      <c r="AX128" s="940" t="s">
        <v>483</v>
      </c>
      <c r="AY128" s="941"/>
      <c r="AZ128" s="941"/>
      <c r="BA128" s="941"/>
      <c r="BB128" s="941"/>
      <c r="BC128" s="941"/>
      <c r="BD128" s="941"/>
      <c r="BE128" s="942"/>
      <c r="BF128" s="1106" t="s">
        <v>127</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484</v>
      </c>
      <c r="CQ128" s="1089"/>
      <c r="CR128" s="1089"/>
      <c r="CS128" s="1089"/>
      <c r="CT128" s="1089"/>
      <c r="CU128" s="1089"/>
      <c r="CV128" s="1089"/>
      <c r="CW128" s="1089"/>
      <c r="CX128" s="1089"/>
      <c r="CY128" s="1089"/>
      <c r="CZ128" s="1089"/>
      <c r="DA128" s="1089"/>
      <c r="DB128" s="1089"/>
      <c r="DC128" s="1089"/>
      <c r="DD128" s="1089"/>
      <c r="DE128" s="1089"/>
      <c r="DF128" s="1090"/>
      <c r="DG128" s="1091" t="s">
        <v>127</v>
      </c>
      <c r="DH128" s="1092"/>
      <c r="DI128" s="1092"/>
      <c r="DJ128" s="1092"/>
      <c r="DK128" s="1092"/>
      <c r="DL128" s="1092" t="s">
        <v>127</v>
      </c>
      <c r="DM128" s="1092"/>
      <c r="DN128" s="1092"/>
      <c r="DO128" s="1092"/>
      <c r="DP128" s="1092"/>
      <c r="DQ128" s="1092" t="s">
        <v>127</v>
      </c>
      <c r="DR128" s="1092"/>
      <c r="DS128" s="1092"/>
      <c r="DT128" s="1092"/>
      <c r="DU128" s="1092"/>
      <c r="DV128" s="1093" t="s">
        <v>127</v>
      </c>
      <c r="DW128" s="1093"/>
      <c r="DX128" s="1093"/>
      <c r="DY128" s="1093"/>
      <c r="DZ128" s="1094"/>
    </row>
    <row r="129" spans="1:131" s="246" customFormat="1" ht="26.25" customHeight="1">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485</v>
      </c>
      <c r="X129" s="1126"/>
      <c r="Y129" s="1126"/>
      <c r="Z129" s="1127"/>
      <c r="AA129" s="1010">
        <v>1917393</v>
      </c>
      <c r="AB129" s="1011"/>
      <c r="AC129" s="1011"/>
      <c r="AD129" s="1011"/>
      <c r="AE129" s="1012"/>
      <c r="AF129" s="1013">
        <v>1971051</v>
      </c>
      <c r="AG129" s="1011"/>
      <c r="AH129" s="1011"/>
      <c r="AI129" s="1011"/>
      <c r="AJ129" s="1012"/>
      <c r="AK129" s="1013">
        <v>1955293</v>
      </c>
      <c r="AL129" s="1011"/>
      <c r="AM129" s="1011"/>
      <c r="AN129" s="1011"/>
      <c r="AO129" s="1012"/>
      <c r="AP129" s="1128"/>
      <c r="AQ129" s="1129"/>
      <c r="AR129" s="1129"/>
      <c r="AS129" s="1129"/>
      <c r="AT129" s="1130"/>
      <c r="AU129" s="284"/>
      <c r="AV129" s="284"/>
      <c r="AW129" s="284"/>
      <c r="AX129" s="1119" t="s">
        <v>486</v>
      </c>
      <c r="AY129" s="1002"/>
      <c r="AZ129" s="1002"/>
      <c r="BA129" s="1002"/>
      <c r="BB129" s="1002"/>
      <c r="BC129" s="1002"/>
      <c r="BD129" s="1002"/>
      <c r="BE129" s="1003"/>
      <c r="BF129" s="1120" t="s">
        <v>127</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487</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488</v>
      </c>
      <c r="X130" s="1126"/>
      <c r="Y130" s="1126"/>
      <c r="Z130" s="1127"/>
      <c r="AA130" s="1010">
        <v>350703</v>
      </c>
      <c r="AB130" s="1011"/>
      <c r="AC130" s="1011"/>
      <c r="AD130" s="1011"/>
      <c r="AE130" s="1012"/>
      <c r="AF130" s="1013">
        <v>354857</v>
      </c>
      <c r="AG130" s="1011"/>
      <c r="AH130" s="1011"/>
      <c r="AI130" s="1011"/>
      <c r="AJ130" s="1012"/>
      <c r="AK130" s="1013">
        <v>361900</v>
      </c>
      <c r="AL130" s="1011"/>
      <c r="AM130" s="1011"/>
      <c r="AN130" s="1011"/>
      <c r="AO130" s="1012"/>
      <c r="AP130" s="1128"/>
      <c r="AQ130" s="1129"/>
      <c r="AR130" s="1129"/>
      <c r="AS130" s="1129"/>
      <c r="AT130" s="1130"/>
      <c r="AU130" s="284"/>
      <c r="AV130" s="284"/>
      <c r="AW130" s="284"/>
      <c r="AX130" s="1119" t="s">
        <v>489</v>
      </c>
      <c r="AY130" s="1002"/>
      <c r="AZ130" s="1002"/>
      <c r="BA130" s="1002"/>
      <c r="BB130" s="1002"/>
      <c r="BC130" s="1002"/>
      <c r="BD130" s="1002"/>
      <c r="BE130" s="1003"/>
      <c r="BF130" s="1156">
        <v>5</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490</v>
      </c>
      <c r="X131" s="1164"/>
      <c r="Y131" s="1164"/>
      <c r="Z131" s="1165"/>
      <c r="AA131" s="1057">
        <v>1566690</v>
      </c>
      <c r="AB131" s="1036"/>
      <c r="AC131" s="1036"/>
      <c r="AD131" s="1036"/>
      <c r="AE131" s="1037"/>
      <c r="AF131" s="1035">
        <v>1616194</v>
      </c>
      <c r="AG131" s="1036"/>
      <c r="AH131" s="1036"/>
      <c r="AI131" s="1036"/>
      <c r="AJ131" s="1037"/>
      <c r="AK131" s="1035">
        <v>1593393</v>
      </c>
      <c r="AL131" s="1036"/>
      <c r="AM131" s="1036"/>
      <c r="AN131" s="1036"/>
      <c r="AO131" s="1037"/>
      <c r="AP131" s="1166"/>
      <c r="AQ131" s="1167"/>
      <c r="AR131" s="1167"/>
      <c r="AS131" s="1167"/>
      <c r="AT131" s="1168"/>
      <c r="AU131" s="284"/>
      <c r="AV131" s="284"/>
      <c r="AW131" s="284"/>
      <c r="AX131" s="1138" t="s">
        <v>491</v>
      </c>
      <c r="AY131" s="1089"/>
      <c r="AZ131" s="1089"/>
      <c r="BA131" s="1089"/>
      <c r="BB131" s="1089"/>
      <c r="BC131" s="1089"/>
      <c r="BD131" s="1089"/>
      <c r="BE131" s="1090"/>
      <c r="BF131" s="1139" t="s">
        <v>127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492</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493</v>
      </c>
      <c r="W132" s="1149"/>
      <c r="X132" s="1149"/>
      <c r="Y132" s="1149"/>
      <c r="Z132" s="1150"/>
      <c r="AA132" s="1151">
        <v>5.6196822600000003</v>
      </c>
      <c r="AB132" s="1152"/>
      <c r="AC132" s="1152"/>
      <c r="AD132" s="1152"/>
      <c r="AE132" s="1153"/>
      <c r="AF132" s="1154">
        <v>4.4729778729999996</v>
      </c>
      <c r="AG132" s="1152"/>
      <c r="AH132" s="1152"/>
      <c r="AI132" s="1152"/>
      <c r="AJ132" s="1153"/>
      <c r="AK132" s="1154">
        <v>5.1366486489999996</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494</v>
      </c>
      <c r="W133" s="1132"/>
      <c r="X133" s="1132"/>
      <c r="Y133" s="1132"/>
      <c r="Z133" s="1133"/>
      <c r="AA133" s="1134">
        <v>6.6</v>
      </c>
      <c r="AB133" s="1135"/>
      <c r="AC133" s="1135"/>
      <c r="AD133" s="1135"/>
      <c r="AE133" s="1136"/>
      <c r="AF133" s="1134">
        <v>5.5</v>
      </c>
      <c r="AG133" s="1135"/>
      <c r="AH133" s="1135"/>
      <c r="AI133" s="1135"/>
      <c r="AJ133" s="1136"/>
      <c r="AK133" s="1134">
        <v>5</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KcCh1//2E2Nx5ygy6AMRzBys91KRaYqf7FkHyk2UThypv1lalXzsjTSQm6HeflbNaNDJ2MM1akmCrboFLmFcxg==" saltValue="jlydmRJQL2Q2QzUISXq5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3DW1WWGioyxOL9iD/KHxwOzLi5w0uGFjKAP0AwUVtalN5it/NtaIr4wyfI0T429LOFR9bK81+ac+GIEJfKy2OQ==" saltValue="A1lRGgRdfUxcjRVQOafL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PFVhMl9KrUlnLFSfQVUGJ0J4VoyHB4cFb0IBCk9yKcGGA27cQka0gR51mRzB/fgQo1GoPIqqfQEp40RKZZzeGQ==" saltValue="cesGLk4xx+Gz6pzDIwEp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498</v>
      </c>
      <c r="AP7" s="303"/>
      <c r="AQ7" s="304" t="s">
        <v>499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500</v>
      </c>
      <c r="AQ8" s="310" t="s">
        <v>501</v>
      </c>
      <c r="AR8" s="311" t="s">
        <v>502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503</v>
      </c>
      <c r="AL9" s="1175"/>
      <c r="AM9" s="1175"/>
      <c r="AN9" s="1176"/>
      <c r="AO9" s="312">
        <v>540688</v>
      </c>
      <c r="AP9" s="312">
        <v>220419</v>
      </c>
      <c r="AQ9" s="313">
        <v>190701</v>
      </c>
      <c r="AR9" s="314">
        <v>15.6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504</v>
      </c>
      <c r="AL10" s="1175"/>
      <c r="AM10" s="1175"/>
      <c r="AN10" s="1176"/>
      <c r="AO10" s="315">
        <v>24358</v>
      </c>
      <c r="AP10" s="315">
        <v>9930</v>
      </c>
      <c r="AQ10" s="316">
        <v>22807</v>
      </c>
      <c r="AR10" s="317">
        <v>-56.5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505</v>
      </c>
      <c r="AL11" s="1175"/>
      <c r="AM11" s="1175"/>
      <c r="AN11" s="1176"/>
      <c r="AO11" s="315">
        <v>3246</v>
      </c>
      <c r="AP11" s="315">
        <v>1323</v>
      </c>
      <c r="AQ11" s="316">
        <v>29822</v>
      </c>
      <c r="AR11" s="317">
        <v>-95.6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506</v>
      </c>
      <c r="AL12" s="1175"/>
      <c r="AM12" s="1175"/>
      <c r="AN12" s="1176"/>
      <c r="AO12" s="315" t="s">
        <v>507</v>
      </c>
      <c r="AP12" s="315" t="s">
        <v>507</v>
      </c>
      <c r="AQ12" s="316">
        <v>3258</v>
      </c>
      <c r="AR12" s="317" t="s">
        <v>507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508</v>
      </c>
      <c r="AL13" s="1175"/>
      <c r="AM13" s="1175"/>
      <c r="AN13" s="1176"/>
      <c r="AO13" s="315" t="s">
        <v>507</v>
      </c>
      <c r="AP13" s="315" t="s">
        <v>507</v>
      </c>
      <c r="AQ13" s="316">
        <v>24</v>
      </c>
      <c r="AR13" s="317" t="s">
        <v>507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509</v>
      </c>
      <c r="AL14" s="1175"/>
      <c r="AM14" s="1175"/>
      <c r="AN14" s="1176"/>
      <c r="AO14" s="315" t="s">
        <v>507</v>
      </c>
      <c r="AP14" s="315" t="s">
        <v>507</v>
      </c>
      <c r="AQ14" s="316">
        <v>10094</v>
      </c>
      <c r="AR14" s="317" t="s">
        <v>507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510</v>
      </c>
      <c r="AL15" s="1175"/>
      <c r="AM15" s="1175"/>
      <c r="AN15" s="1176"/>
      <c r="AO15" s="315">
        <v>10849</v>
      </c>
      <c r="AP15" s="315">
        <v>4423</v>
      </c>
      <c r="AQ15" s="316">
        <v>4017</v>
      </c>
      <c r="AR15" s="317">
        <v>10.1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511</v>
      </c>
      <c r="AL16" s="1178"/>
      <c r="AM16" s="1178"/>
      <c r="AN16" s="1179"/>
      <c r="AO16" s="315">
        <v>-41567</v>
      </c>
      <c r="AP16" s="315">
        <v>-16945</v>
      </c>
      <c r="AQ16" s="316">
        <v>-17771</v>
      </c>
      <c r="AR16" s="317">
        <v>-4.5999999999999996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185</v>
      </c>
      <c r="AL17" s="1178"/>
      <c r="AM17" s="1178"/>
      <c r="AN17" s="1179"/>
      <c r="AO17" s="315">
        <v>537574</v>
      </c>
      <c r="AP17" s="315">
        <v>219150</v>
      </c>
      <c r="AQ17" s="316">
        <v>242952</v>
      </c>
      <c r="AR17" s="317">
        <v>-9.8000000000000007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516</v>
      </c>
      <c r="AL21" s="1170"/>
      <c r="AM21" s="1170"/>
      <c r="AN21" s="1171"/>
      <c r="AO21" s="327">
        <v>24.46</v>
      </c>
      <c r="AP21" s="328">
        <v>21.84</v>
      </c>
      <c r="AQ21" s="329">
        <v>2.62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517</v>
      </c>
      <c r="AL22" s="1170"/>
      <c r="AM22" s="1170"/>
      <c r="AN22" s="1171"/>
      <c r="AO22" s="332">
        <v>94</v>
      </c>
      <c r="AP22" s="333">
        <v>95.6</v>
      </c>
      <c r="AQ22" s="334">
        <v>-1.6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498</v>
      </c>
      <c r="AP30" s="303"/>
      <c r="AQ30" s="304" t="s">
        <v>499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500</v>
      </c>
      <c r="AQ31" s="310" t="s">
        <v>501</v>
      </c>
      <c r="AR31" s="311" t="s">
        <v>502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521</v>
      </c>
      <c r="AL32" s="1186"/>
      <c r="AM32" s="1186"/>
      <c r="AN32" s="1187"/>
      <c r="AO32" s="342">
        <v>359167</v>
      </c>
      <c r="AP32" s="342">
        <v>146419</v>
      </c>
      <c r="AQ32" s="343">
        <v>136235</v>
      </c>
      <c r="AR32" s="344">
        <v>7.5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522</v>
      </c>
      <c r="AL33" s="1186"/>
      <c r="AM33" s="1186"/>
      <c r="AN33" s="1187"/>
      <c r="AO33" s="342" t="s">
        <v>507</v>
      </c>
      <c r="AP33" s="342" t="s">
        <v>507</v>
      </c>
      <c r="AQ33" s="343" t="s">
        <v>507</v>
      </c>
      <c r="AR33" s="344" t="s">
        <v>507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523</v>
      </c>
      <c r="AL34" s="1186"/>
      <c r="AM34" s="1186"/>
      <c r="AN34" s="1187"/>
      <c r="AO34" s="342" t="s">
        <v>507</v>
      </c>
      <c r="AP34" s="342" t="s">
        <v>507</v>
      </c>
      <c r="AQ34" s="343">
        <v>5</v>
      </c>
      <c r="AR34" s="344" t="s">
        <v>507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524</v>
      </c>
      <c r="AL35" s="1186"/>
      <c r="AM35" s="1186"/>
      <c r="AN35" s="1187"/>
      <c r="AO35" s="342">
        <v>103704</v>
      </c>
      <c r="AP35" s="342">
        <v>42276</v>
      </c>
      <c r="AQ35" s="343">
        <v>32688</v>
      </c>
      <c r="AR35" s="344">
        <v>29.3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525</v>
      </c>
      <c r="AL36" s="1186"/>
      <c r="AM36" s="1186"/>
      <c r="AN36" s="1187"/>
      <c r="AO36" s="342" t="s">
        <v>507</v>
      </c>
      <c r="AP36" s="342" t="s">
        <v>507</v>
      </c>
      <c r="AQ36" s="343">
        <v>4188</v>
      </c>
      <c r="AR36" s="344" t="s">
        <v>507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526</v>
      </c>
      <c r="AL37" s="1186"/>
      <c r="AM37" s="1186"/>
      <c r="AN37" s="1187"/>
      <c r="AO37" s="342">
        <v>856</v>
      </c>
      <c r="AP37" s="342">
        <v>349</v>
      </c>
      <c r="AQ37" s="343">
        <v>1212</v>
      </c>
      <c r="AR37" s="344">
        <v>-71.2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527</v>
      </c>
      <c r="AL38" s="1189"/>
      <c r="AM38" s="1189"/>
      <c r="AN38" s="1190"/>
      <c r="AO38" s="345" t="s">
        <v>507</v>
      </c>
      <c r="AP38" s="345" t="s">
        <v>507</v>
      </c>
      <c r="AQ38" s="346">
        <v>25</v>
      </c>
      <c r="AR38" s="334" t="s">
        <v>507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528</v>
      </c>
      <c r="AL39" s="1189"/>
      <c r="AM39" s="1189"/>
      <c r="AN39" s="1190"/>
      <c r="AO39" s="342">
        <v>-19980</v>
      </c>
      <c r="AP39" s="342">
        <v>-8145</v>
      </c>
      <c r="AQ39" s="343">
        <v>-7598</v>
      </c>
      <c r="AR39" s="344">
        <v>7.2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529</v>
      </c>
      <c r="AL40" s="1186"/>
      <c r="AM40" s="1186"/>
      <c r="AN40" s="1187"/>
      <c r="AO40" s="342">
        <v>-361900</v>
      </c>
      <c r="AP40" s="342">
        <v>-147534</v>
      </c>
      <c r="AQ40" s="343">
        <v>-123844</v>
      </c>
      <c r="AR40" s="344">
        <v>19.100000000000001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297</v>
      </c>
      <c r="AL41" s="1192"/>
      <c r="AM41" s="1192"/>
      <c r="AN41" s="1193"/>
      <c r="AO41" s="342">
        <v>81847</v>
      </c>
      <c r="AP41" s="342">
        <v>33366</v>
      </c>
      <c r="AQ41" s="343">
        <v>42911</v>
      </c>
      <c r="AR41" s="344">
        <v>-22.2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498</v>
      </c>
      <c r="AN49" s="1182" t="s">
        <v>533</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534</v>
      </c>
      <c r="AO50" s="359" t="s">
        <v>535</v>
      </c>
      <c r="AP50" s="360" t="s">
        <v>536</v>
      </c>
      <c r="AQ50" s="361" t="s">
        <v>537</v>
      </c>
      <c r="AR50" s="362" t="s">
        <v>538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590137</v>
      </c>
      <c r="AN51" s="364">
        <v>220447</v>
      </c>
      <c r="AO51" s="365">
        <v>181.4</v>
      </c>
      <c r="AP51" s="366">
        <v>333013</v>
      </c>
      <c r="AQ51" s="367">
        <v>5.3</v>
      </c>
      <c r="AR51" s="368">
        <v>176.1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211197</v>
      </c>
      <c r="AN52" s="372">
        <v>78893</v>
      </c>
      <c r="AO52" s="373">
        <v>95.1</v>
      </c>
      <c r="AP52" s="374">
        <v>126732</v>
      </c>
      <c r="AQ52" s="375">
        <v>19.100000000000001</v>
      </c>
      <c r="AR52" s="376">
        <v>76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311342</v>
      </c>
      <c r="AN53" s="364">
        <v>118742</v>
      </c>
      <c r="AO53" s="365">
        <v>-46.1</v>
      </c>
      <c r="AP53" s="366">
        <v>280458</v>
      </c>
      <c r="AQ53" s="367">
        <v>-15.8</v>
      </c>
      <c r="AR53" s="368">
        <v>-30.3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124328</v>
      </c>
      <c r="AN54" s="372">
        <v>47417</v>
      </c>
      <c r="AO54" s="373">
        <v>-39.9</v>
      </c>
      <c r="AP54" s="374">
        <v>127286</v>
      </c>
      <c r="AQ54" s="375">
        <v>0.4</v>
      </c>
      <c r="AR54" s="376">
        <v>-40.299999999999997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934049</v>
      </c>
      <c r="AN55" s="364">
        <v>362597</v>
      </c>
      <c r="AO55" s="365">
        <v>205.4</v>
      </c>
      <c r="AP55" s="366">
        <v>291945</v>
      </c>
      <c r="AQ55" s="367">
        <v>4.0999999999999996</v>
      </c>
      <c r="AR55" s="368">
        <v>201.3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587888</v>
      </c>
      <c r="AN56" s="372">
        <v>228217</v>
      </c>
      <c r="AO56" s="373">
        <v>381.3</v>
      </c>
      <c r="AP56" s="374">
        <v>127651</v>
      </c>
      <c r="AQ56" s="375">
        <v>0.3</v>
      </c>
      <c r="AR56" s="376">
        <v>381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380113</v>
      </c>
      <c r="AN57" s="364">
        <v>151863</v>
      </c>
      <c r="AO57" s="365">
        <v>-58.1</v>
      </c>
      <c r="AP57" s="366">
        <v>291173</v>
      </c>
      <c r="AQ57" s="367">
        <v>-0.3</v>
      </c>
      <c r="AR57" s="368">
        <v>-57.8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146840</v>
      </c>
      <c r="AN58" s="372">
        <v>58666</v>
      </c>
      <c r="AO58" s="373">
        <v>-74.3</v>
      </c>
      <c r="AP58" s="374">
        <v>119071</v>
      </c>
      <c r="AQ58" s="375">
        <v>-6.7</v>
      </c>
      <c r="AR58" s="376">
        <v>-67.599999999999994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725508</v>
      </c>
      <c r="AN59" s="364">
        <v>295764</v>
      </c>
      <c r="AO59" s="365">
        <v>94.8</v>
      </c>
      <c r="AP59" s="366">
        <v>271581</v>
      </c>
      <c r="AQ59" s="367">
        <v>-6.7</v>
      </c>
      <c r="AR59" s="368">
        <v>101.5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257567</v>
      </c>
      <c r="AN60" s="372">
        <v>105001</v>
      </c>
      <c r="AO60" s="373">
        <v>79</v>
      </c>
      <c r="AP60" s="374">
        <v>117844</v>
      </c>
      <c r="AQ60" s="375">
        <v>-1</v>
      </c>
      <c r="AR60" s="376">
        <v>80</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588230</v>
      </c>
      <c r="AN61" s="379">
        <v>229883</v>
      </c>
      <c r="AO61" s="380">
        <v>75.5</v>
      </c>
      <c r="AP61" s="381">
        <v>293634</v>
      </c>
      <c r="AQ61" s="382">
        <v>-2.7</v>
      </c>
      <c r="AR61" s="368">
        <v>78.2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265564</v>
      </c>
      <c r="AN62" s="372">
        <v>103639</v>
      </c>
      <c r="AO62" s="373">
        <v>88.2</v>
      </c>
      <c r="AP62" s="374">
        <v>123717</v>
      </c>
      <c r="AQ62" s="375">
        <v>2.4</v>
      </c>
      <c r="AR62" s="376">
        <v>85.8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30uAvqAwwor+ZbG45kbDYYyXUgJDdPXoSFe/to1Kg37IDpnFscy4ah5SMTlGdHLBZOENPNhqrDJreHHGizb5Jg==" saltValue="XU0K0SKR4yOnEl9ydqKj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xifbf4qkybRlLhBMpwsp6vZVFu+4qaMDtGUkWBBI6b37ZbIBRANLTjcx8zyXLTT9CX6soC9t5kbm5Of8xZYWw==" saltValue="dof7ibHrI78LsBymcFx4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HZCL6V5Y3qKGNYQYK2QRmwJfGTia20azIVzVLb59aXqr9IMYbKkxPRLpuHwdSWdzQHiOe7COJJXGLIuygir/Q==" saltValue="TnuuavpLGQbGNCW6z2Fr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194" t="s">
        <v>3</v>
      </c>
      <c r="D47" s="1194"/>
      <c r="E47" s="1195"/>
      <c r="F47" s="11">
        <v>10.43</v>
      </c>
      <c r="G47" s="12">
        <v>9.74</v>
      </c>
      <c r="H47" s="12">
        <v>9.7899999999999991</v>
      </c>
      <c r="I47" s="12">
        <v>14.52</v>
      </c>
      <c r="J47" s="13">
        <v>14.65</v>
      </c>
    </row>
    <row r="48" spans="2:10" ht="57.75" customHeight="1">
      <c r="B48" s="14"/>
      <c r="C48" s="1196" t="s">
        <v>4</v>
      </c>
      <c r="D48" s="1196"/>
      <c r="E48" s="1197"/>
      <c r="F48" s="15">
        <v>2.98</v>
      </c>
      <c r="G48" s="16">
        <v>5.49</v>
      </c>
      <c r="H48" s="16">
        <v>5.97</v>
      </c>
      <c r="I48" s="16">
        <v>5.1100000000000003</v>
      </c>
      <c r="J48" s="17">
        <v>6.32</v>
      </c>
    </row>
    <row r="49" spans="2:10" ht="57.75" customHeight="1" thickBot="1">
      <c r="B49" s="18"/>
      <c r="C49" s="1198" t="s">
        <v>5</v>
      </c>
      <c r="D49" s="1198"/>
      <c r="E49" s="1199"/>
      <c r="F49" s="19" t="s">
        <v>554</v>
      </c>
      <c r="G49" s="20">
        <v>2.72</v>
      </c>
      <c r="H49" s="20">
        <v>0.47</v>
      </c>
      <c r="I49" s="20">
        <v>4.3</v>
      </c>
      <c r="J49" s="21">
        <v>1.18</v>
      </c>
    </row>
    <row r="50" spans="2:10" ht="13.5" customHeight="1"/>
    <row r="51" spans="2:10" ht="13.5" hidden="1" customHeight="1"/>
    <row r="52" spans="2:10" ht="13.5" hidden="1" customHeight="1"/>
    <row r="53" spans="2:10" ht="13.5" hidden="1" customHeight="1"/>
  </sheetData>
  <sheetProtection algorithmName="SHA-512" hashValue="lAcU8c9iy1sf/yD1xgGOnWUXwSnKBl+YZk5Tsg2TImUv2sQCa7qlFR8iScE8NX/k2e7ZgBkkje7yhYSm+VBbmQ==" saltValue="so8IMSYdlQl0EoLi5ycH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2020-03-05T01:52:27Z</cp:lastPrinted>
  <dcterms:created xsi:type="dcterms:W3CDTF">2020-02-10T06:08:01Z</dcterms:created>
  <dcterms:modified xsi:type="dcterms:W3CDTF">2020-09-28T23:34:44Z</dcterms:modified>
  <cp:category/>
</cp:coreProperties>
</file>